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240" yWindow="135" windowWidth="19320" windowHeight="9780" activeTab="3"/>
  </bookViews>
  <sheets>
    <sheet name="SETTEMBRE 2018" sheetId="15" r:id="rId1"/>
    <sheet name="OTTOBRE 2018" sheetId="4" r:id="rId2"/>
    <sheet name="NOVEMBRE 2018" sheetId="16" r:id="rId3"/>
    <sheet name="DICEMBRE 2018" sheetId="17" r:id="rId4"/>
    <sheet name="FEBBRAIO" sheetId="2" state="hidden" r:id="rId5"/>
    <sheet name="MARZO" sheetId="3" state="hidden" r:id="rId6"/>
    <sheet name="APRILE" sheetId="5" state="hidden" r:id="rId7"/>
    <sheet name="MAGGIO" sheetId="6" state="hidden" r:id="rId8"/>
    <sheet name="GIUGNO" sheetId="7" state="hidden" r:id="rId9"/>
    <sheet name="LUGLIO" sheetId="8" state="hidden" r:id="rId10"/>
    <sheet name="AGOSTO" sheetId="9" state="hidden" r:id="rId11"/>
    <sheet name="SETTEMBRE" sheetId="10" state="hidden" r:id="rId12"/>
    <sheet name="OTTOBRE" sheetId="11" state="hidden" r:id="rId13"/>
    <sheet name="NOVEMBRE" sheetId="12" state="hidden" r:id="rId14"/>
    <sheet name="DICEMBRE" sheetId="13" state="hidden" r:id="rId15"/>
  </sheets>
  <calcPr calcId="162913"/>
</workbook>
</file>

<file path=xl/calcChain.xml><?xml version="1.0" encoding="utf-8"?>
<calcChain xmlns="http://schemas.openxmlformats.org/spreadsheetml/2006/main">
  <c r="J24" i="15" l="1"/>
  <c r="I24" i="15"/>
  <c r="H16" i="17"/>
  <c r="J23" i="15"/>
  <c r="H24" i="15"/>
  <c r="J23" i="4" l="1"/>
  <c r="J22" i="17"/>
  <c r="J22" i="16"/>
  <c r="J22" i="4"/>
  <c r="J22" i="15"/>
  <c r="J21" i="15"/>
  <c r="J21" i="4"/>
  <c r="J21" i="16"/>
  <c r="J21" i="17"/>
  <c r="J23" i="17"/>
  <c r="J23" i="16"/>
  <c r="J20" i="17"/>
  <c r="J20" i="16"/>
  <c r="J20" i="4"/>
  <c r="J20" i="15"/>
  <c r="J19" i="17"/>
  <c r="J19" i="16"/>
  <c r="J19" i="4"/>
  <c r="J19" i="15"/>
  <c r="J18" i="15"/>
  <c r="I18" i="15"/>
  <c r="H18" i="15"/>
  <c r="J18" i="17"/>
  <c r="J18" i="16"/>
  <c r="J18" i="4"/>
  <c r="J17" i="17"/>
  <c r="J17" i="16"/>
  <c r="J17" i="4"/>
  <c r="J17" i="15"/>
  <c r="D24" i="4"/>
  <c r="D24" i="17"/>
  <c r="B24" i="17"/>
  <c r="I23" i="17"/>
  <c r="H23" i="17"/>
  <c r="I22" i="17"/>
  <c r="H22" i="17"/>
  <c r="I21" i="17"/>
  <c r="H21" i="17"/>
  <c r="I20" i="17"/>
  <c r="H20" i="17"/>
  <c r="I19" i="17"/>
  <c r="H19" i="17"/>
  <c r="I18" i="17"/>
  <c r="H18" i="17"/>
  <c r="I17" i="17"/>
  <c r="H17" i="17"/>
  <c r="J16" i="17"/>
  <c r="I16" i="17"/>
  <c r="J16" i="16"/>
  <c r="J16" i="4"/>
  <c r="D24" i="16"/>
  <c r="I23" i="16"/>
  <c r="H23" i="16"/>
  <c r="I22" i="16"/>
  <c r="H22" i="16"/>
  <c r="I21" i="16"/>
  <c r="H21" i="16"/>
  <c r="I20" i="16"/>
  <c r="H20" i="16"/>
  <c r="I19" i="16"/>
  <c r="H19" i="16"/>
  <c r="I18" i="16"/>
  <c r="H18" i="16"/>
  <c r="I17" i="16"/>
  <c r="H17" i="16"/>
  <c r="I16" i="16"/>
  <c r="H16" i="16"/>
  <c r="J16" i="15"/>
  <c r="D24" i="15"/>
  <c r="B24" i="15"/>
  <c r="I23" i="15"/>
  <c r="H23" i="15"/>
  <c r="I22" i="15"/>
  <c r="H22" i="15"/>
  <c r="I21" i="15"/>
  <c r="H21" i="15"/>
  <c r="I20" i="15"/>
  <c r="H20" i="15"/>
  <c r="I19" i="15"/>
  <c r="H19" i="15"/>
  <c r="I17" i="15"/>
  <c r="H17" i="15"/>
  <c r="I16" i="15"/>
  <c r="H16" i="15"/>
  <c r="J24" i="17" l="1"/>
  <c r="I24" i="17"/>
  <c r="H24" i="16"/>
  <c r="I24" i="16"/>
  <c r="J24" i="16"/>
  <c r="J24" i="4"/>
  <c r="I24" i="4"/>
  <c r="H24" i="17"/>
  <c r="C24" i="11"/>
  <c r="D24" i="11"/>
  <c r="E24" i="8"/>
  <c r="D24" i="8"/>
  <c r="C24" i="8"/>
  <c r="B24" i="8"/>
  <c r="G23" i="8"/>
  <c r="F23" i="8"/>
  <c r="G22" i="8"/>
  <c r="F22" i="8"/>
  <c r="G21" i="8"/>
  <c r="F21" i="8"/>
  <c r="G20" i="8"/>
  <c r="F20" i="8"/>
  <c r="G19" i="8"/>
  <c r="F19" i="8"/>
  <c r="G18" i="8"/>
  <c r="F18" i="8"/>
  <c r="G17" i="8"/>
  <c r="F17" i="8"/>
  <c r="G16" i="8"/>
  <c r="F16" i="8"/>
  <c r="E24" i="7"/>
  <c r="D24" i="7"/>
  <c r="C24" i="7"/>
  <c r="B24" i="7"/>
  <c r="G23" i="7"/>
  <c r="F23" i="7"/>
  <c r="G22" i="7"/>
  <c r="F22" i="7"/>
  <c r="G21" i="7"/>
  <c r="F21" i="7"/>
  <c r="G20" i="7"/>
  <c r="F20" i="7"/>
  <c r="G19" i="7"/>
  <c r="F19" i="7"/>
  <c r="G18" i="7"/>
  <c r="F18" i="7"/>
  <c r="G17" i="7"/>
  <c r="F17" i="7"/>
  <c r="G16" i="7"/>
  <c r="F16" i="7"/>
  <c r="E24" i="6"/>
  <c r="D24" i="6"/>
  <c r="C24" i="6"/>
  <c r="B24" i="6"/>
  <c r="G23" i="6"/>
  <c r="F23" i="6"/>
  <c r="G22" i="6"/>
  <c r="F22" i="6"/>
  <c r="G21" i="6"/>
  <c r="F21" i="6"/>
  <c r="G20" i="6"/>
  <c r="F20" i="6"/>
  <c r="G19" i="6"/>
  <c r="F19" i="6"/>
  <c r="G18" i="6"/>
  <c r="F18" i="6"/>
  <c r="G17" i="6"/>
  <c r="F17" i="6"/>
  <c r="G16" i="6"/>
  <c r="F16" i="6"/>
  <c r="E24" i="5"/>
  <c r="D24" i="5"/>
  <c r="C24" i="5"/>
  <c r="B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E24" i="3"/>
  <c r="D24" i="3"/>
  <c r="C24" i="3"/>
  <c r="B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E24" i="2"/>
  <c r="D24" i="2"/>
  <c r="C24" i="2"/>
  <c r="B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B24" i="4"/>
  <c r="I23" i="4"/>
  <c r="H23" i="4"/>
  <c r="I22" i="4"/>
  <c r="H22" i="4"/>
  <c r="I21" i="4"/>
  <c r="H21" i="4"/>
  <c r="I20" i="4"/>
  <c r="H20" i="4"/>
  <c r="I19" i="4"/>
  <c r="H19" i="4"/>
  <c r="I18" i="4"/>
  <c r="H18" i="4"/>
  <c r="I17" i="4"/>
  <c r="H17" i="4"/>
  <c r="I16" i="4"/>
  <c r="H16" i="4"/>
  <c r="E24" i="13"/>
  <c r="D24" i="13"/>
  <c r="C24" i="13"/>
  <c r="B24" i="13"/>
  <c r="G23" i="13"/>
  <c r="F23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E24" i="12"/>
  <c r="D24" i="12"/>
  <c r="C24" i="12"/>
  <c r="B24" i="12"/>
  <c r="G23" i="12"/>
  <c r="F23" i="12"/>
  <c r="G22" i="12"/>
  <c r="F22" i="12"/>
  <c r="G21" i="12"/>
  <c r="F21" i="12"/>
  <c r="G20" i="12"/>
  <c r="F20" i="12"/>
  <c r="G19" i="12"/>
  <c r="F19" i="12"/>
  <c r="G18" i="12"/>
  <c r="F18" i="12"/>
  <c r="G17" i="12"/>
  <c r="F17" i="12"/>
  <c r="G16" i="12"/>
  <c r="F16" i="12"/>
  <c r="E24" i="11"/>
  <c r="B24" i="11"/>
  <c r="G23" i="11"/>
  <c r="F23" i="11"/>
  <c r="G22" i="11"/>
  <c r="F22" i="11"/>
  <c r="G21" i="11"/>
  <c r="F21" i="11"/>
  <c r="G20" i="11"/>
  <c r="F20" i="11"/>
  <c r="G19" i="11"/>
  <c r="F19" i="11"/>
  <c r="G18" i="11"/>
  <c r="F18" i="11"/>
  <c r="G17" i="11"/>
  <c r="F17" i="11"/>
  <c r="G16" i="11"/>
  <c r="F16" i="11"/>
  <c r="E24" i="10"/>
  <c r="D24" i="10"/>
  <c r="C24" i="10"/>
  <c r="B24" i="10"/>
  <c r="G23" i="10"/>
  <c r="F23" i="10"/>
  <c r="G22" i="10"/>
  <c r="F22" i="10"/>
  <c r="G21" i="10"/>
  <c r="F21" i="10"/>
  <c r="G20" i="10"/>
  <c r="F20" i="10"/>
  <c r="G19" i="10"/>
  <c r="F19" i="10"/>
  <c r="G18" i="10"/>
  <c r="F18" i="10"/>
  <c r="G17" i="10"/>
  <c r="F17" i="10"/>
  <c r="G16" i="10"/>
  <c r="F16" i="10"/>
  <c r="E24" i="9"/>
  <c r="D24" i="9"/>
  <c r="C24" i="9"/>
  <c r="B24" i="9"/>
  <c r="G23" i="9"/>
  <c r="F23" i="9"/>
  <c r="G22" i="9"/>
  <c r="F22" i="9"/>
  <c r="G21" i="9"/>
  <c r="F21" i="9"/>
  <c r="G20" i="9"/>
  <c r="F20" i="9"/>
  <c r="G19" i="9"/>
  <c r="F19" i="9"/>
  <c r="G18" i="9"/>
  <c r="F18" i="9"/>
  <c r="G17" i="9"/>
  <c r="F17" i="9"/>
  <c r="G16" i="9"/>
  <c r="F16" i="9"/>
  <c r="F24" i="12" l="1"/>
  <c r="F24" i="10"/>
  <c r="F24" i="9"/>
  <c r="F24" i="5"/>
  <c r="F24" i="8"/>
  <c r="G24" i="8"/>
  <c r="G24" i="7"/>
  <c r="F24" i="7"/>
  <c r="F24" i="6"/>
  <c r="G24" i="6"/>
  <c r="G24" i="5"/>
  <c r="F24" i="3"/>
  <c r="G24" i="3"/>
  <c r="G24" i="2"/>
  <c r="F24" i="2"/>
  <c r="H24" i="4"/>
  <c r="F24" i="13"/>
  <c r="G24" i="13"/>
  <c r="G24" i="12"/>
  <c r="F24" i="11"/>
  <c r="G24" i="11"/>
  <c r="G24" i="10"/>
  <c r="G24" i="9"/>
</calcChain>
</file>

<file path=xl/sharedStrings.xml><?xml version="1.0" encoding="utf-8"?>
<sst xmlns="http://schemas.openxmlformats.org/spreadsheetml/2006/main" count="256" uniqueCount="20">
  <si>
    <t>PERSONALE IN SERVIZIO</t>
  </si>
  <si>
    <t>TOTALE GIORNI LAVORATIVI</t>
  </si>
  <si>
    <t>TOT ASSENZE</t>
  </si>
  <si>
    <t>TOT PRESENZE</t>
  </si>
  <si>
    <t>% ASSENZE</t>
  </si>
  <si>
    <t>% PRESENZE</t>
  </si>
  <si>
    <t>TOTALI</t>
  </si>
  <si>
    <t>UFFICIO/UNITA' ORGANIZZATIVA</t>
  </si>
  <si>
    <t>SETTORE I AFFARI GENERALI E PERSONALE</t>
  </si>
  <si>
    <t>SETTORE III ECONOMICO FINANZIARIO</t>
  </si>
  <si>
    <t>SETTORE IV TRIBUTI ED ALTRE ENTRATE</t>
  </si>
  <si>
    <t>SETTORE V POLIZIA MUNICIPALE</t>
  </si>
  <si>
    <t>SETTORE VI URBANISTICA EDILIZIA E PATRIMONIO</t>
  </si>
  <si>
    <t>SETTORE VII LAVORI PUBBLICI E MANUTENZIONE</t>
  </si>
  <si>
    <t>UFFICIO DI GABINETTO DEL SINDACO</t>
  </si>
  <si>
    <t>SETTORE DEM POL SOCIALI PUB ISTR COM PROT</t>
  </si>
  <si>
    <t>GIORNI LAVORATIVI NEL MESE</t>
  </si>
  <si>
    <t>ASSENZE PER FERIE</t>
  </si>
  <si>
    <t>%TASSO DI ASSENZA AL NETTO DELLE FERIE</t>
  </si>
  <si>
    <t>N.B Nel computo "Totale giornate di assenza" sono calcolati tutti i giorni di mancata presenza lavorativa a qualsiasi titolo verificatasi (malattia, ferie, permessi, aspettativa, congedo obbligatorio ecc.) del personale dei Settori del Comune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</si>
</sst>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3">
    <xf numFmtId="0" fontId="0" fillId="0" borderId="0" xfId="0"/>
    <xf numFmtId="10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/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vertical="center"/>
    </xf>
    <xf numFmtId="10" fontId="0" fillId="0" borderId="1" xfId="0" applyNumberFormat="1" applyBorder="1"/>
    <xf numFmtId="0" fontId="5" fillId="0" borderId="0" xfId="0" applyFont="1" applyFill="1" applyBorder="1"/>
    <xf numFmtId="0" fontId="8" fillId="0" borderId="1" xfId="0" applyFont="1" applyFill="1" applyBorder="1" applyAlignment="1"/>
    <xf numFmtId="9" fontId="0" fillId="0" borderId="1" xfId="1" applyFont="1" applyBorder="1"/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7</xdr:col>
      <xdr:colOff>276225</xdr:colOff>
      <xdr:row>0</xdr:row>
      <xdr:rowOff>133350</xdr:rowOff>
    </xdr:from>
    <xdr:to>
      <xdr:col>7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635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8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110108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7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90868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GENNAIO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6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74390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7</xdr:col>
      <xdr:colOff>276225</xdr:colOff>
      <xdr:row>0</xdr:row>
      <xdr:rowOff>133350</xdr:rowOff>
    </xdr:from>
    <xdr:to>
      <xdr:col>7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635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8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110108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7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90868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SETTEMBRE 2018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6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74390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LIBERO CONSORZIO  COMUNALE DI AGRIGENTO</a:t>
          </a:r>
          <a:endParaRPr lang="it-IT" sz="14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LUGLIO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LUGLIO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AGOSTO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AGOSTO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SETTEMBRE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SETTEMBRE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OTTOBRE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OTTOBRE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NOVEMBRE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NOVEMBRE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DICEMBRE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050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7</xdr:col>
      <xdr:colOff>276225</xdr:colOff>
      <xdr:row>0</xdr:row>
      <xdr:rowOff>133350</xdr:rowOff>
    </xdr:from>
    <xdr:to>
      <xdr:col>7</xdr:col>
      <xdr:colOff>962025</xdr:colOff>
      <xdr:row>2</xdr:row>
      <xdr:rowOff>66675</xdr:rowOff>
    </xdr:to>
    <xdr:pic>
      <xdr:nvPicPr>
        <xdr:cNvPr id="2049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8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610474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7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GENNAIO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6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7</xdr:col>
      <xdr:colOff>276225</xdr:colOff>
      <xdr:row>0</xdr:row>
      <xdr:rowOff>133350</xdr:rowOff>
    </xdr:from>
    <xdr:to>
      <xdr:col>7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8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7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OTTOBRE 2018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6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LIBERO CONSORZIO COMUNALE DI AGRIGENTO</a:t>
          </a:r>
          <a:endParaRPr lang="it-IT" sz="14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7</xdr:col>
      <xdr:colOff>276225</xdr:colOff>
      <xdr:row>0</xdr:row>
      <xdr:rowOff>133350</xdr:rowOff>
    </xdr:from>
    <xdr:to>
      <xdr:col>7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635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8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110108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7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90868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GENNAIO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6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74390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7</xdr:col>
      <xdr:colOff>276225</xdr:colOff>
      <xdr:row>0</xdr:row>
      <xdr:rowOff>133350</xdr:rowOff>
    </xdr:from>
    <xdr:to>
      <xdr:col>7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635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8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110108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7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90868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NOVEMBRE 2018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6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74390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LIBERO CONSORZIO COMUNALE DI AGRIGENTO</a:t>
          </a:r>
          <a:endParaRPr lang="it-IT" sz="14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7</xdr:col>
      <xdr:colOff>276225</xdr:colOff>
      <xdr:row>0</xdr:row>
      <xdr:rowOff>133350</xdr:rowOff>
    </xdr:from>
    <xdr:to>
      <xdr:col>7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635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8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110108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7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90868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GENNAIO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6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74390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7</xdr:col>
      <xdr:colOff>276225</xdr:colOff>
      <xdr:row>0</xdr:row>
      <xdr:rowOff>133350</xdr:rowOff>
    </xdr:from>
    <xdr:to>
      <xdr:col>7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635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8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110108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7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90868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DICEMBRE 2018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6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74390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LIBERO CONSORZIO COMUNALE DI AGRIGENTO</a:t>
          </a:r>
          <a:endParaRPr lang="it-IT" sz="14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FEBBRAIO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FEBBRAIO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MARZO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MARZO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APRILE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APRILE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MAGGIO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MAGGIO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3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4" name="CasellaDiTesto 3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5" name="CasellaDiTesto 4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GIUGNO 2012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6" name="CasellaDiTesto 5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542925</xdr:colOff>
      <xdr:row>3</xdr:row>
      <xdr:rowOff>38100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66675"/>
          <a:ext cx="466725" cy="5429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276225</xdr:colOff>
      <xdr:row>0</xdr:row>
      <xdr:rowOff>133350</xdr:rowOff>
    </xdr:from>
    <xdr:to>
      <xdr:col>5</xdr:col>
      <xdr:colOff>962025</xdr:colOff>
      <xdr:row>2</xdr:row>
      <xdr:rowOff>66675</xdr:rowOff>
    </xdr:to>
    <xdr:pic>
      <xdr:nvPicPr>
        <xdr:cNvPr id="8" name="Picture 1" descr="F0001b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01200" y="133350"/>
          <a:ext cx="685800" cy="3143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2790826</xdr:colOff>
      <xdr:row>9</xdr:row>
      <xdr:rowOff>171450</xdr:rowOff>
    </xdr:from>
    <xdr:to>
      <xdr:col>6</xdr:col>
      <xdr:colOff>47625</xdr:colOff>
      <xdr:row>13</xdr:row>
      <xdr:rowOff>161925</xdr:rowOff>
    </xdr:to>
    <xdr:sp macro="" textlink="">
      <xdr:nvSpPr>
        <xdr:cNvPr id="9" name="CasellaDiTesto 8"/>
        <xdr:cNvSpPr txBox="1"/>
      </xdr:nvSpPr>
      <xdr:spPr>
        <a:xfrm>
          <a:off x="2790826" y="1885950"/>
          <a:ext cx="7848599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Pubblicazione tassi di assenza del personale ai sensi dell'art. 21 della L. 18/06/2009 n.69 secondo istruzioni di cui alla circolare della Presidenza del Consiglio dei Ministri, si riportano i dati relativi alle % di presenza e assenza dei dipendenti sia a tempo determinato che indeterminato suddivise per settore di riferimento</a:t>
          </a:r>
        </a:p>
      </xdr:txBody>
    </xdr:sp>
    <xdr:clientData/>
  </xdr:twoCellAnchor>
  <xdr:twoCellAnchor>
    <xdr:from>
      <xdr:col>1</xdr:col>
      <xdr:colOff>819150</xdr:colOff>
      <xdr:row>4</xdr:row>
      <xdr:rowOff>142875</xdr:rowOff>
    </xdr:from>
    <xdr:to>
      <xdr:col>5</xdr:col>
      <xdr:colOff>561975</xdr:colOff>
      <xdr:row>7</xdr:row>
      <xdr:rowOff>104775</xdr:rowOff>
    </xdr:to>
    <xdr:sp macro="" textlink="">
      <xdr:nvSpPr>
        <xdr:cNvPr id="10" name="CasellaDiTesto 9"/>
        <xdr:cNvSpPr txBox="1"/>
      </xdr:nvSpPr>
      <xdr:spPr>
        <a:xfrm>
          <a:off x="3962400" y="904875"/>
          <a:ext cx="5924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TASSI ASSENZE E PRESENZE DEL PERSONALE  GIUGNO 2015</a:t>
          </a:r>
        </a:p>
      </xdr:txBody>
    </xdr:sp>
    <xdr:clientData/>
  </xdr:twoCellAnchor>
  <xdr:twoCellAnchor>
    <xdr:from>
      <xdr:col>1</xdr:col>
      <xdr:colOff>1438276</xdr:colOff>
      <xdr:row>0</xdr:row>
      <xdr:rowOff>66674</xdr:rowOff>
    </xdr:from>
    <xdr:to>
      <xdr:col>4</xdr:col>
      <xdr:colOff>695325</xdr:colOff>
      <xdr:row>4</xdr:row>
      <xdr:rowOff>95249</xdr:rowOff>
    </xdr:to>
    <xdr:sp macro="" textlink="">
      <xdr:nvSpPr>
        <xdr:cNvPr id="11" name="CasellaDiTesto 10"/>
        <xdr:cNvSpPr txBox="1"/>
      </xdr:nvSpPr>
      <xdr:spPr>
        <a:xfrm>
          <a:off x="4581526" y="66674"/>
          <a:ext cx="4276724" cy="79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t-IT" sz="1400" b="1"/>
            <a:t>COMUNE</a:t>
          </a:r>
          <a:r>
            <a:rPr lang="it-IT" sz="1400" b="1" baseline="0"/>
            <a:t> DI LAMPEDUSA E LINOSA</a:t>
          </a:r>
        </a:p>
        <a:p>
          <a:pPr algn="ctr"/>
          <a:r>
            <a:rPr lang="it-IT" sz="1400" b="1" baseline="0"/>
            <a:t>PROVINCIA DI AGRIGENTO</a:t>
          </a:r>
          <a:endParaRPr lang="it-IT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N26"/>
  <sheetViews>
    <sheetView workbookViewId="0">
      <selection activeCell="F36" sqref="F36"/>
    </sheetView>
  </sheetViews>
  <sheetFormatPr defaultRowHeight="15" x14ac:dyDescent="0.25"/>
  <cols>
    <col min="1" max="1" width="47.140625" customWidth="1"/>
    <col min="2" max="3" width="24.140625" customWidth="1"/>
    <col min="4" max="4" width="27.85546875" customWidth="1"/>
    <col min="5" max="6" width="23.28515625" customWidth="1"/>
    <col min="7" max="7" width="17.42578125" customWidth="1"/>
    <col min="8" max="8" width="19" customWidth="1"/>
    <col min="9" max="9" width="23.140625" customWidth="1"/>
  </cols>
  <sheetData>
    <row r="1" spans="1:12" x14ac:dyDescent="0.25">
      <c r="E1" s="2"/>
      <c r="F1" s="2"/>
    </row>
    <row r="2" spans="1:12" x14ac:dyDescent="0.25">
      <c r="E2" s="3"/>
      <c r="F2" s="3"/>
      <c r="G2" s="2"/>
    </row>
    <row r="4" spans="1:12" x14ac:dyDescent="0.25">
      <c r="B4" s="4"/>
      <c r="C4" s="4"/>
    </row>
    <row r="5" spans="1:12" x14ac:dyDescent="0.25">
      <c r="B5" s="4"/>
      <c r="C5" s="4"/>
    </row>
    <row r="6" spans="1:12" x14ac:dyDescent="0.25">
      <c r="B6" s="4"/>
      <c r="C6" s="4"/>
    </row>
    <row r="7" spans="1:12" x14ac:dyDescent="0.25">
      <c r="B7" s="4"/>
      <c r="C7" s="4"/>
    </row>
    <row r="8" spans="1:12" x14ac:dyDescent="0.25">
      <c r="B8" s="4"/>
      <c r="C8" s="4"/>
    </row>
    <row r="9" spans="1:12" x14ac:dyDescent="0.25">
      <c r="B9" s="4"/>
      <c r="C9" s="4"/>
    </row>
    <row r="10" spans="1:12" x14ac:dyDescent="0.25">
      <c r="B10" s="4"/>
      <c r="C10" s="4"/>
    </row>
    <row r="11" spans="1:12" x14ac:dyDescent="0.25">
      <c r="B11" s="4"/>
      <c r="C11" s="4"/>
    </row>
    <row r="12" spans="1:12" x14ac:dyDescent="0.25">
      <c r="B12" s="4"/>
      <c r="C12" s="4"/>
    </row>
    <row r="13" spans="1:12" x14ac:dyDescent="0.25">
      <c r="B13" s="4"/>
      <c r="C13" s="4"/>
    </row>
    <row r="15" spans="1:12" ht="24" customHeight="1" x14ac:dyDescent="0.25">
      <c r="A15" s="5" t="s">
        <v>7</v>
      </c>
      <c r="B15" s="6" t="s">
        <v>0</v>
      </c>
      <c r="C15" s="15" t="s">
        <v>16</v>
      </c>
      <c r="D15" s="6" t="s">
        <v>1</v>
      </c>
      <c r="E15" s="14" t="s">
        <v>2</v>
      </c>
      <c r="F15" s="14" t="s">
        <v>3</v>
      </c>
      <c r="G15" s="16" t="s">
        <v>17</v>
      </c>
      <c r="H15" s="14" t="s">
        <v>4</v>
      </c>
      <c r="I15" s="14" t="s">
        <v>5</v>
      </c>
      <c r="J15" s="21" t="s">
        <v>18</v>
      </c>
      <c r="K15" s="21"/>
      <c r="L15" s="21"/>
    </row>
    <row r="16" spans="1:12" ht="15" customHeight="1" x14ac:dyDescent="0.25">
      <c r="A16" s="7" t="s">
        <v>8</v>
      </c>
      <c r="B16" s="8">
        <v>7</v>
      </c>
      <c r="C16" s="8">
        <v>22</v>
      </c>
      <c r="D16" s="8">
        <v>154</v>
      </c>
      <c r="E16" s="8">
        <v>9</v>
      </c>
      <c r="F16" s="8">
        <v>145</v>
      </c>
      <c r="G16" s="17">
        <v>7</v>
      </c>
      <c r="H16" s="9">
        <f>E16/D16</f>
        <v>5.844155844155844E-2</v>
      </c>
      <c r="I16" s="9">
        <f t="shared" ref="I16:I23" si="0">F16/D16</f>
        <v>0.94155844155844159</v>
      </c>
      <c r="J16" s="22">
        <f xml:space="preserve"> (E16-G16)/D16</f>
        <v>1.2987012987012988E-2</v>
      </c>
      <c r="K16" s="22"/>
      <c r="L16" s="22"/>
    </row>
    <row r="17" spans="1:14" ht="15.75" customHeight="1" x14ac:dyDescent="0.25">
      <c r="A17" s="7" t="s">
        <v>15</v>
      </c>
      <c r="B17" s="8">
        <v>6</v>
      </c>
      <c r="C17" s="8">
        <v>22</v>
      </c>
      <c r="D17" s="8">
        <v>132</v>
      </c>
      <c r="E17" s="8">
        <v>27</v>
      </c>
      <c r="F17" s="8">
        <v>105</v>
      </c>
      <c r="G17" s="17">
        <v>16</v>
      </c>
      <c r="H17" s="9">
        <f>E17/D17</f>
        <v>0.20454545454545456</v>
      </c>
      <c r="I17" s="9">
        <f t="shared" si="0"/>
        <v>0.79545454545454541</v>
      </c>
      <c r="J17" s="19">
        <f>(E17-G17)/D17</f>
        <v>8.3333333333333329E-2</v>
      </c>
      <c r="K17" s="19"/>
      <c r="L17" s="19"/>
    </row>
    <row r="18" spans="1:14" ht="15.75" x14ac:dyDescent="0.25">
      <c r="A18" s="10" t="s">
        <v>9</v>
      </c>
      <c r="B18" s="8">
        <v>4</v>
      </c>
      <c r="C18" s="8">
        <v>22</v>
      </c>
      <c r="D18" s="8">
        <v>88</v>
      </c>
      <c r="E18" s="8">
        <v>4</v>
      </c>
      <c r="F18" s="8">
        <v>84</v>
      </c>
      <c r="G18" s="17">
        <v>4</v>
      </c>
      <c r="H18" s="9">
        <f t="shared" ref="H18" si="1">E18/D18</f>
        <v>4.5454545454545456E-2</v>
      </c>
      <c r="I18" s="9">
        <f t="shared" si="0"/>
        <v>0.95454545454545459</v>
      </c>
      <c r="J18" s="19">
        <f>(E18-G18)/D18</f>
        <v>0</v>
      </c>
      <c r="K18" s="19"/>
      <c r="L18" s="19"/>
    </row>
    <row r="19" spans="1:14" ht="15.75" x14ac:dyDescent="0.25">
      <c r="A19" s="10" t="s">
        <v>10</v>
      </c>
      <c r="B19" s="8">
        <v>3</v>
      </c>
      <c r="C19" s="8">
        <v>22</v>
      </c>
      <c r="D19" s="8">
        <v>66</v>
      </c>
      <c r="E19" s="8">
        <v>12</v>
      </c>
      <c r="F19" s="8">
        <v>54</v>
      </c>
      <c r="G19" s="17">
        <v>12</v>
      </c>
      <c r="H19" s="9">
        <f t="shared" ref="H19:H23" si="2">E19/D19</f>
        <v>0.18181818181818182</v>
      </c>
      <c r="I19" s="9">
        <f t="shared" si="0"/>
        <v>0.81818181818181823</v>
      </c>
      <c r="J19" s="19">
        <f>(E19-G19)/D19</f>
        <v>0</v>
      </c>
      <c r="K19" s="19"/>
      <c r="L19" s="19"/>
    </row>
    <row r="20" spans="1:14" ht="15.75" x14ac:dyDescent="0.25">
      <c r="A20" s="10" t="s">
        <v>11</v>
      </c>
      <c r="B20" s="8">
        <v>5</v>
      </c>
      <c r="C20" s="8">
        <v>25</v>
      </c>
      <c r="D20" s="8">
        <v>125</v>
      </c>
      <c r="E20" s="8">
        <v>13</v>
      </c>
      <c r="F20" s="8">
        <v>112</v>
      </c>
      <c r="G20" s="17">
        <v>4</v>
      </c>
      <c r="H20" s="9">
        <f t="shared" si="2"/>
        <v>0.104</v>
      </c>
      <c r="I20" s="9">
        <f t="shared" si="0"/>
        <v>0.89600000000000002</v>
      </c>
      <c r="J20" s="19">
        <f>(E20-G20)/D20</f>
        <v>7.1999999999999995E-2</v>
      </c>
      <c r="K20" s="19"/>
      <c r="L20" s="19"/>
    </row>
    <row r="21" spans="1:14" ht="15.75" x14ac:dyDescent="0.25">
      <c r="A21" s="10" t="s">
        <v>12</v>
      </c>
      <c r="B21" s="8">
        <v>4</v>
      </c>
      <c r="C21" s="8">
        <v>22</v>
      </c>
      <c r="D21" s="8">
        <v>88</v>
      </c>
      <c r="E21" s="8">
        <v>6</v>
      </c>
      <c r="F21" s="8">
        <v>82</v>
      </c>
      <c r="G21" s="17">
        <v>3</v>
      </c>
      <c r="H21" s="9">
        <f t="shared" si="2"/>
        <v>6.8181818181818177E-2</v>
      </c>
      <c r="I21" s="9">
        <f t="shared" si="0"/>
        <v>0.93181818181818177</v>
      </c>
      <c r="J21" s="19">
        <f>(E21-G21)/D21</f>
        <v>3.4090909090909088E-2</v>
      </c>
      <c r="K21" s="19"/>
      <c r="L21" s="19"/>
    </row>
    <row r="22" spans="1:14" ht="15.75" x14ac:dyDescent="0.25">
      <c r="A22" s="10" t="s">
        <v>13</v>
      </c>
      <c r="B22" s="8">
        <v>6</v>
      </c>
      <c r="C22" s="8">
        <v>22</v>
      </c>
      <c r="D22" s="8">
        <v>132</v>
      </c>
      <c r="E22" s="8">
        <v>24</v>
      </c>
      <c r="F22" s="8">
        <v>108</v>
      </c>
      <c r="G22" s="17">
        <v>14</v>
      </c>
      <c r="H22" s="9">
        <f t="shared" si="2"/>
        <v>0.18181818181818182</v>
      </c>
      <c r="I22" s="9">
        <f t="shared" si="0"/>
        <v>0.81818181818181823</v>
      </c>
      <c r="J22" s="19">
        <f xml:space="preserve"> (E22-G22)/D22</f>
        <v>7.575757575757576E-2</v>
      </c>
      <c r="K22" s="19"/>
      <c r="L22" s="19"/>
    </row>
    <row r="23" spans="1:14" ht="15.75" x14ac:dyDescent="0.25">
      <c r="A23" s="10" t="s">
        <v>14</v>
      </c>
      <c r="B23" s="8">
        <v>1</v>
      </c>
      <c r="C23" s="8">
        <v>22</v>
      </c>
      <c r="D23" s="8">
        <v>22</v>
      </c>
      <c r="E23" s="8">
        <v>1</v>
      </c>
      <c r="F23" s="8">
        <v>21</v>
      </c>
      <c r="G23" s="17">
        <v>1</v>
      </c>
      <c r="H23" s="9">
        <f t="shared" si="2"/>
        <v>4.5454545454545456E-2</v>
      </c>
      <c r="I23" s="9">
        <f t="shared" si="0"/>
        <v>0.95454545454545459</v>
      </c>
      <c r="J23" s="19">
        <f xml:space="preserve"> (E23-G23)/D23</f>
        <v>0</v>
      </c>
      <c r="K23" s="19"/>
      <c r="L23" s="19"/>
    </row>
    <row r="24" spans="1:14" ht="15.75" x14ac:dyDescent="0.25">
      <c r="A24" s="11" t="s">
        <v>6</v>
      </c>
      <c r="B24" s="12">
        <f>SUM(B16:B23)</f>
        <v>36</v>
      </c>
      <c r="C24" s="12">
        <v>176</v>
      </c>
      <c r="D24" s="12">
        <f>SUM(D16:D23)</f>
        <v>807</v>
      </c>
      <c r="E24" s="12">
        <v>96</v>
      </c>
      <c r="F24" s="12">
        <v>711</v>
      </c>
      <c r="G24" s="12">
        <v>61</v>
      </c>
      <c r="H24" s="13">
        <f>E24/D24</f>
        <v>0.11895910780669144</v>
      </c>
      <c r="I24" s="13">
        <f>F24/D24</f>
        <v>0.8810408921933085</v>
      </c>
      <c r="J24" s="19">
        <f xml:space="preserve"> (E24-G24)/D24</f>
        <v>4.3370508054522923E-2</v>
      </c>
      <c r="K24" s="19"/>
      <c r="L24" s="19"/>
    </row>
    <row r="26" spans="1:14" x14ac:dyDescent="0.25">
      <c r="A26" s="20" t="s">
        <v>19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</sheetData>
  <mergeCells count="11">
    <mergeCell ref="J20:L20"/>
    <mergeCell ref="J15:L15"/>
    <mergeCell ref="J16:L16"/>
    <mergeCell ref="J17:L17"/>
    <mergeCell ref="J18:L18"/>
    <mergeCell ref="J19:L19"/>
    <mergeCell ref="J21:L21"/>
    <mergeCell ref="J22:L22"/>
    <mergeCell ref="J23:L23"/>
    <mergeCell ref="J24:L24"/>
    <mergeCell ref="A26:N2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H24"/>
  <sheetViews>
    <sheetView workbookViewId="0">
      <selection activeCell="A24" sqref="A24"/>
    </sheetView>
  </sheetViews>
  <sheetFormatPr defaultRowHeight="15" x14ac:dyDescent="0.2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 x14ac:dyDescent="0.25">
      <c r="D1" s="2"/>
    </row>
    <row r="2" spans="1:8" x14ac:dyDescent="0.25">
      <c r="D2" s="3"/>
      <c r="E2" s="2"/>
    </row>
    <row r="4" spans="1:8" x14ac:dyDescent="0.25">
      <c r="B4" s="4"/>
    </row>
    <row r="5" spans="1:8" x14ac:dyDescent="0.25">
      <c r="B5" s="4"/>
    </row>
    <row r="6" spans="1:8" x14ac:dyDescent="0.25">
      <c r="B6" s="4"/>
    </row>
    <row r="7" spans="1:8" x14ac:dyDescent="0.25">
      <c r="B7" s="4"/>
    </row>
    <row r="8" spans="1:8" x14ac:dyDescent="0.25">
      <c r="B8" s="4"/>
    </row>
    <row r="9" spans="1:8" x14ac:dyDescent="0.25">
      <c r="B9" s="4"/>
    </row>
    <row r="10" spans="1:8" x14ac:dyDescent="0.25">
      <c r="B10" s="4"/>
    </row>
    <row r="11" spans="1:8" x14ac:dyDescent="0.25">
      <c r="B11" s="4"/>
    </row>
    <row r="12" spans="1:8" x14ac:dyDescent="0.25">
      <c r="B12" s="4"/>
    </row>
    <row r="13" spans="1:8" x14ac:dyDescent="0.25">
      <c r="B13" s="4"/>
    </row>
    <row r="15" spans="1:8" ht="15.75" x14ac:dyDescent="0.2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 x14ac:dyDescent="0.25">
      <c r="A16" s="7" t="s">
        <v>8</v>
      </c>
      <c r="B16" s="8">
        <v>8</v>
      </c>
      <c r="C16" s="8">
        <v>184</v>
      </c>
      <c r="D16" s="8">
        <v>24</v>
      </c>
      <c r="E16" s="8">
        <v>160</v>
      </c>
      <c r="F16" s="9">
        <f>D16/C16</f>
        <v>0.13043478260869565</v>
      </c>
      <c r="G16" s="9">
        <f>E16/C16</f>
        <v>0.86956521739130432</v>
      </c>
      <c r="H16" s="1"/>
    </row>
    <row r="17" spans="1:8" ht="15.75" customHeight="1" x14ac:dyDescent="0.25">
      <c r="A17" s="7" t="s">
        <v>15</v>
      </c>
      <c r="B17" s="8">
        <v>6</v>
      </c>
      <c r="C17" s="8">
        <v>138</v>
      </c>
      <c r="D17" s="8">
        <v>13</v>
      </c>
      <c r="E17" s="8">
        <v>125</v>
      </c>
      <c r="F17" s="9">
        <f>D17/C17</f>
        <v>9.420289855072464E-2</v>
      </c>
      <c r="G17" s="9">
        <f t="shared" ref="G17:G23" si="0">E17/C17</f>
        <v>0.90579710144927539</v>
      </c>
      <c r="H17" s="1"/>
    </row>
    <row r="18" spans="1:8" ht="15.75" x14ac:dyDescent="0.25">
      <c r="A18" s="10" t="s">
        <v>9</v>
      </c>
      <c r="B18" s="8">
        <v>3</v>
      </c>
      <c r="C18" s="8">
        <v>69</v>
      </c>
      <c r="D18" s="8">
        <v>21</v>
      </c>
      <c r="E18" s="8">
        <v>48</v>
      </c>
      <c r="F18" s="9">
        <f t="shared" ref="F18:F23" si="1">D18/C18</f>
        <v>0.30434782608695654</v>
      </c>
      <c r="G18" s="9">
        <f t="shared" si="0"/>
        <v>0.69565217391304346</v>
      </c>
      <c r="H18" s="1"/>
    </row>
    <row r="19" spans="1:8" ht="15.75" x14ac:dyDescent="0.25">
      <c r="A19" s="10" t="s">
        <v>10</v>
      </c>
      <c r="B19" s="8">
        <v>3</v>
      </c>
      <c r="C19" s="8">
        <v>69</v>
      </c>
      <c r="D19" s="8">
        <v>7</v>
      </c>
      <c r="E19" s="8">
        <v>62</v>
      </c>
      <c r="F19" s="9">
        <f t="shared" si="1"/>
        <v>0.10144927536231885</v>
      </c>
      <c r="G19" s="9">
        <f t="shared" si="0"/>
        <v>0.89855072463768115</v>
      </c>
      <c r="H19" s="1"/>
    </row>
    <row r="20" spans="1:8" ht="15.75" x14ac:dyDescent="0.25">
      <c r="A20" s="10" t="s">
        <v>11</v>
      </c>
      <c r="B20" s="8">
        <v>5</v>
      </c>
      <c r="C20" s="8">
        <v>115</v>
      </c>
      <c r="D20" s="8">
        <v>8</v>
      </c>
      <c r="E20" s="8">
        <v>107</v>
      </c>
      <c r="F20" s="9">
        <f t="shared" si="1"/>
        <v>6.9565217391304349E-2</v>
      </c>
      <c r="G20" s="9">
        <f t="shared" si="0"/>
        <v>0.93043478260869561</v>
      </c>
      <c r="H20" s="1"/>
    </row>
    <row r="21" spans="1:8" ht="15.75" x14ac:dyDescent="0.25">
      <c r="A21" s="10" t="s">
        <v>12</v>
      </c>
      <c r="B21" s="8">
        <v>6</v>
      </c>
      <c r="C21" s="8">
        <v>138</v>
      </c>
      <c r="D21" s="8">
        <v>12</v>
      </c>
      <c r="E21" s="8">
        <v>126</v>
      </c>
      <c r="F21" s="9">
        <f t="shared" si="1"/>
        <v>8.6956521739130432E-2</v>
      </c>
      <c r="G21" s="9">
        <f t="shared" si="0"/>
        <v>0.91304347826086951</v>
      </c>
      <c r="H21" s="1"/>
    </row>
    <row r="22" spans="1:8" ht="15.75" x14ac:dyDescent="0.25">
      <c r="A22" s="10" t="s">
        <v>13</v>
      </c>
      <c r="B22" s="8">
        <v>5</v>
      </c>
      <c r="C22" s="8">
        <v>115</v>
      </c>
      <c r="D22" s="8">
        <v>31</v>
      </c>
      <c r="E22" s="8">
        <v>84</v>
      </c>
      <c r="F22" s="9">
        <f t="shared" si="1"/>
        <v>0.26956521739130435</v>
      </c>
      <c r="G22" s="9">
        <f t="shared" si="0"/>
        <v>0.73043478260869565</v>
      </c>
      <c r="H22" s="1"/>
    </row>
    <row r="23" spans="1:8" ht="15.75" x14ac:dyDescent="0.25">
      <c r="A23" s="10" t="s">
        <v>14</v>
      </c>
      <c r="B23" s="8">
        <v>2</v>
      </c>
      <c r="C23" s="8">
        <v>46</v>
      </c>
      <c r="D23" s="8">
        <v>0</v>
      </c>
      <c r="E23" s="8">
        <v>46</v>
      </c>
      <c r="F23" s="9">
        <f t="shared" si="1"/>
        <v>0</v>
      </c>
      <c r="G23" s="9">
        <f t="shared" si="0"/>
        <v>1</v>
      </c>
      <c r="H23" s="1"/>
    </row>
    <row r="24" spans="1:8" ht="15.75" x14ac:dyDescent="0.25">
      <c r="A24" s="11" t="s">
        <v>6</v>
      </c>
      <c r="B24" s="12">
        <f>SUM(B16:B23)</f>
        <v>38</v>
      </c>
      <c r="C24" s="12">
        <f>SUM(C16:C23)</f>
        <v>874</v>
      </c>
      <c r="D24" s="12">
        <f>SUM(D16:D23)</f>
        <v>116</v>
      </c>
      <c r="E24" s="12">
        <f>SUM(E16:E23)</f>
        <v>758</v>
      </c>
      <c r="F24" s="13">
        <f>D24/C24</f>
        <v>0.13272311212814644</v>
      </c>
      <c r="G24" s="13">
        <f>E24/C24</f>
        <v>0.86727688787185353</v>
      </c>
      <c r="H24" s="1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H24"/>
  <sheetViews>
    <sheetView topLeftCell="B10" workbookViewId="0">
      <selection activeCell="E23" sqref="E23"/>
    </sheetView>
  </sheetViews>
  <sheetFormatPr defaultRowHeight="15" x14ac:dyDescent="0.2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 x14ac:dyDescent="0.25">
      <c r="D1" s="2"/>
    </row>
    <row r="2" spans="1:8" x14ac:dyDescent="0.25">
      <c r="D2" s="3"/>
      <c r="E2" s="2"/>
    </row>
    <row r="4" spans="1:8" x14ac:dyDescent="0.25">
      <c r="B4" s="4"/>
    </row>
    <row r="5" spans="1:8" x14ac:dyDescent="0.25">
      <c r="B5" s="4"/>
    </row>
    <row r="6" spans="1:8" x14ac:dyDescent="0.25">
      <c r="B6" s="4"/>
    </row>
    <row r="7" spans="1:8" x14ac:dyDescent="0.25">
      <c r="B7" s="4"/>
    </row>
    <row r="8" spans="1:8" x14ac:dyDescent="0.25">
      <c r="B8" s="4"/>
    </row>
    <row r="9" spans="1:8" x14ac:dyDescent="0.25">
      <c r="B9" s="4"/>
    </row>
    <row r="10" spans="1:8" x14ac:dyDescent="0.25">
      <c r="B10" s="4"/>
    </row>
    <row r="11" spans="1:8" x14ac:dyDescent="0.25">
      <c r="B11" s="4"/>
    </row>
    <row r="12" spans="1:8" x14ac:dyDescent="0.25">
      <c r="B12" s="4"/>
    </row>
    <row r="13" spans="1:8" x14ac:dyDescent="0.25">
      <c r="B13" s="4"/>
    </row>
    <row r="15" spans="1:8" ht="15.75" x14ac:dyDescent="0.2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 x14ac:dyDescent="0.25">
      <c r="A16" s="7" t="s">
        <v>8</v>
      </c>
      <c r="B16" s="8">
        <v>8</v>
      </c>
      <c r="C16" s="8">
        <v>160</v>
      </c>
      <c r="D16" s="8">
        <v>14</v>
      </c>
      <c r="E16" s="8">
        <v>146</v>
      </c>
      <c r="F16" s="9">
        <f>D16/C16</f>
        <v>8.7499999999999994E-2</v>
      </c>
      <c r="G16" s="9">
        <f>E16/C16</f>
        <v>0.91249999999999998</v>
      </c>
      <c r="H16" s="1"/>
    </row>
    <row r="17" spans="1:8" ht="15.75" customHeight="1" x14ac:dyDescent="0.25">
      <c r="A17" s="7" t="s">
        <v>15</v>
      </c>
      <c r="B17" s="8">
        <v>6</v>
      </c>
      <c r="C17" s="8">
        <v>120</v>
      </c>
      <c r="D17" s="8">
        <v>8</v>
      </c>
      <c r="E17" s="8">
        <v>112</v>
      </c>
      <c r="F17" s="9">
        <f>D17/C17</f>
        <v>6.6666666666666666E-2</v>
      </c>
      <c r="G17" s="9">
        <f t="shared" ref="G17:G23" si="0">E17/C17</f>
        <v>0.93333333333333335</v>
      </c>
      <c r="H17" s="1"/>
    </row>
    <row r="18" spans="1:8" ht="15.75" x14ac:dyDescent="0.25">
      <c r="A18" s="10" t="s">
        <v>9</v>
      </c>
      <c r="B18" s="8">
        <v>3</v>
      </c>
      <c r="C18" s="8">
        <v>60</v>
      </c>
      <c r="D18" s="8">
        <v>7</v>
      </c>
      <c r="E18" s="8">
        <v>53</v>
      </c>
      <c r="F18" s="9">
        <f t="shared" ref="F18:F23" si="1">D18/C18</f>
        <v>0.11666666666666667</v>
      </c>
      <c r="G18" s="9">
        <f t="shared" si="0"/>
        <v>0.8833333333333333</v>
      </c>
      <c r="H18" s="1"/>
    </row>
    <row r="19" spans="1:8" ht="15.75" x14ac:dyDescent="0.25">
      <c r="A19" s="10" t="s">
        <v>10</v>
      </c>
      <c r="B19" s="8">
        <v>3</v>
      </c>
      <c r="C19" s="8">
        <v>60</v>
      </c>
      <c r="D19" s="8">
        <v>12</v>
      </c>
      <c r="E19" s="8">
        <v>48</v>
      </c>
      <c r="F19" s="9">
        <f t="shared" si="1"/>
        <v>0.2</v>
      </c>
      <c r="G19" s="9">
        <f t="shared" si="0"/>
        <v>0.8</v>
      </c>
      <c r="H19" s="1"/>
    </row>
    <row r="20" spans="1:8" ht="15.75" x14ac:dyDescent="0.25">
      <c r="A20" s="10" t="s">
        <v>11</v>
      </c>
      <c r="B20" s="8">
        <v>5</v>
      </c>
      <c r="C20" s="8">
        <v>100</v>
      </c>
      <c r="D20" s="8">
        <v>4</v>
      </c>
      <c r="E20" s="8">
        <v>96</v>
      </c>
      <c r="F20" s="9">
        <f t="shared" si="1"/>
        <v>0.04</v>
      </c>
      <c r="G20" s="9">
        <f t="shared" si="0"/>
        <v>0.96</v>
      </c>
      <c r="H20" s="1"/>
    </row>
    <row r="21" spans="1:8" ht="15.75" x14ac:dyDescent="0.25">
      <c r="A21" s="10" t="s">
        <v>12</v>
      </c>
      <c r="B21" s="8">
        <v>6</v>
      </c>
      <c r="C21" s="8">
        <v>120</v>
      </c>
      <c r="D21" s="8">
        <v>25</v>
      </c>
      <c r="E21" s="8">
        <v>95</v>
      </c>
      <c r="F21" s="9">
        <f t="shared" si="1"/>
        <v>0.20833333333333334</v>
      </c>
      <c r="G21" s="9">
        <f t="shared" si="0"/>
        <v>0.79166666666666663</v>
      </c>
      <c r="H21" s="1"/>
    </row>
    <row r="22" spans="1:8" ht="15.75" x14ac:dyDescent="0.25">
      <c r="A22" s="10" t="s">
        <v>13</v>
      </c>
      <c r="B22" s="8">
        <v>5</v>
      </c>
      <c r="C22" s="8">
        <v>100</v>
      </c>
      <c r="D22" s="8">
        <v>41</v>
      </c>
      <c r="E22" s="8">
        <v>59</v>
      </c>
      <c r="F22" s="9">
        <f t="shared" si="1"/>
        <v>0.41</v>
      </c>
      <c r="G22" s="9">
        <f t="shared" si="0"/>
        <v>0.59</v>
      </c>
      <c r="H22" s="1"/>
    </row>
    <row r="23" spans="1:8" ht="15.75" x14ac:dyDescent="0.25">
      <c r="A23" s="10" t="s">
        <v>14</v>
      </c>
      <c r="B23" s="8">
        <v>2</v>
      </c>
      <c r="C23" s="8">
        <v>40</v>
      </c>
      <c r="D23" s="8">
        <v>8</v>
      </c>
      <c r="E23" s="8">
        <v>32</v>
      </c>
      <c r="F23" s="9">
        <f t="shared" si="1"/>
        <v>0.2</v>
      </c>
      <c r="G23" s="9">
        <f t="shared" si="0"/>
        <v>0.8</v>
      </c>
      <c r="H23" s="1"/>
    </row>
    <row r="24" spans="1:8" ht="15.75" x14ac:dyDescent="0.25">
      <c r="A24" s="11" t="s">
        <v>6</v>
      </c>
      <c r="B24" s="12">
        <f>SUM(B16:B23)</f>
        <v>38</v>
      </c>
      <c r="C24" s="12">
        <f>SUM(C16:C23)</f>
        <v>760</v>
      </c>
      <c r="D24" s="12">
        <f>SUM(D16:D23)</f>
        <v>119</v>
      </c>
      <c r="E24" s="12">
        <f>SUM(E16:E23)</f>
        <v>641</v>
      </c>
      <c r="F24" s="13">
        <f>D24/C24</f>
        <v>0.15657894736842104</v>
      </c>
      <c r="G24" s="13">
        <f>E24/C24</f>
        <v>0.84342105263157896</v>
      </c>
      <c r="H24" s="1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H24"/>
  <sheetViews>
    <sheetView workbookViewId="0">
      <selection activeCell="E23" sqref="E23"/>
    </sheetView>
  </sheetViews>
  <sheetFormatPr defaultRowHeight="15" x14ac:dyDescent="0.2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 x14ac:dyDescent="0.25">
      <c r="D1" s="2"/>
    </row>
    <row r="2" spans="1:8" x14ac:dyDescent="0.25">
      <c r="D2" s="3"/>
      <c r="E2" s="2"/>
    </row>
    <row r="4" spans="1:8" x14ac:dyDescent="0.25">
      <c r="B4" s="4"/>
    </row>
    <row r="5" spans="1:8" x14ac:dyDescent="0.25">
      <c r="B5" s="4"/>
    </row>
    <row r="6" spans="1:8" x14ac:dyDescent="0.25">
      <c r="B6" s="4"/>
    </row>
    <row r="7" spans="1:8" x14ac:dyDescent="0.25">
      <c r="B7" s="4"/>
    </row>
    <row r="8" spans="1:8" x14ac:dyDescent="0.25">
      <c r="B8" s="4"/>
    </row>
    <row r="9" spans="1:8" x14ac:dyDescent="0.25">
      <c r="B9" s="4"/>
    </row>
    <row r="10" spans="1:8" x14ac:dyDescent="0.25">
      <c r="B10" s="4"/>
    </row>
    <row r="11" spans="1:8" x14ac:dyDescent="0.25">
      <c r="B11" s="4"/>
    </row>
    <row r="12" spans="1:8" x14ac:dyDescent="0.25">
      <c r="B12" s="4"/>
    </row>
    <row r="13" spans="1:8" x14ac:dyDescent="0.25">
      <c r="B13" s="4"/>
    </row>
    <row r="15" spans="1:8" ht="15.75" x14ac:dyDescent="0.2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 x14ac:dyDescent="0.25">
      <c r="A16" s="7" t="s">
        <v>8</v>
      </c>
      <c r="B16" s="8">
        <v>8</v>
      </c>
      <c r="C16" s="8">
        <v>176</v>
      </c>
      <c r="D16" s="8">
        <v>31</v>
      </c>
      <c r="E16" s="8">
        <v>145</v>
      </c>
      <c r="F16" s="9">
        <f>D16/C16</f>
        <v>0.17613636363636365</v>
      </c>
      <c r="G16" s="9">
        <f>E16/C16</f>
        <v>0.82386363636363635</v>
      </c>
      <c r="H16" s="1"/>
    </row>
    <row r="17" spans="1:8" ht="15.75" customHeight="1" x14ac:dyDescent="0.25">
      <c r="A17" s="7" t="s">
        <v>15</v>
      </c>
      <c r="B17" s="8">
        <v>7</v>
      </c>
      <c r="C17" s="8">
        <v>154</v>
      </c>
      <c r="D17" s="8">
        <v>37</v>
      </c>
      <c r="E17" s="8">
        <v>117</v>
      </c>
      <c r="F17" s="9">
        <f>D17/C17</f>
        <v>0.24025974025974026</v>
      </c>
      <c r="G17" s="9">
        <f t="shared" ref="G17:G23" si="0">E17/C17</f>
        <v>0.75974025974025972</v>
      </c>
      <c r="H17" s="1"/>
    </row>
    <row r="18" spans="1:8" ht="15.75" x14ac:dyDescent="0.25">
      <c r="A18" s="10" t="s">
        <v>9</v>
      </c>
      <c r="B18" s="8">
        <v>4</v>
      </c>
      <c r="C18" s="8">
        <v>88</v>
      </c>
      <c r="D18" s="8">
        <v>5</v>
      </c>
      <c r="E18" s="8">
        <v>83</v>
      </c>
      <c r="F18" s="9">
        <f t="shared" ref="F18:F23" si="1">D18/C18</f>
        <v>5.6818181818181816E-2</v>
      </c>
      <c r="G18" s="9">
        <f t="shared" si="0"/>
        <v>0.94318181818181823</v>
      </c>
      <c r="H18" s="1"/>
    </row>
    <row r="19" spans="1:8" ht="15.75" x14ac:dyDescent="0.25">
      <c r="A19" s="10" t="s">
        <v>10</v>
      </c>
      <c r="B19" s="8">
        <v>2</v>
      </c>
      <c r="C19" s="8">
        <v>44</v>
      </c>
      <c r="D19" s="8">
        <v>6</v>
      </c>
      <c r="E19" s="8">
        <v>38</v>
      </c>
      <c r="F19" s="9">
        <f t="shared" si="1"/>
        <v>0.13636363636363635</v>
      </c>
      <c r="G19" s="9">
        <f t="shared" si="0"/>
        <v>0.86363636363636365</v>
      </c>
      <c r="H19" s="1"/>
    </row>
    <row r="20" spans="1:8" ht="15.75" x14ac:dyDescent="0.25">
      <c r="A20" s="10" t="s">
        <v>11</v>
      </c>
      <c r="B20" s="8">
        <v>5</v>
      </c>
      <c r="C20" s="8">
        <v>110</v>
      </c>
      <c r="D20" s="8">
        <v>32</v>
      </c>
      <c r="E20" s="8">
        <v>78</v>
      </c>
      <c r="F20" s="9">
        <f t="shared" si="1"/>
        <v>0.29090909090909089</v>
      </c>
      <c r="G20" s="9">
        <f t="shared" si="0"/>
        <v>0.70909090909090911</v>
      </c>
      <c r="H20" s="1"/>
    </row>
    <row r="21" spans="1:8" ht="15.75" x14ac:dyDescent="0.25">
      <c r="A21" s="10" t="s">
        <v>12</v>
      </c>
      <c r="B21" s="8">
        <v>6</v>
      </c>
      <c r="C21" s="8">
        <v>132</v>
      </c>
      <c r="D21" s="8">
        <v>24</v>
      </c>
      <c r="E21" s="8">
        <v>108</v>
      </c>
      <c r="F21" s="9">
        <f t="shared" si="1"/>
        <v>0.18181818181818182</v>
      </c>
      <c r="G21" s="9">
        <f t="shared" si="0"/>
        <v>0.81818181818181823</v>
      </c>
      <c r="H21" s="1"/>
    </row>
    <row r="22" spans="1:8" ht="15.75" x14ac:dyDescent="0.25">
      <c r="A22" s="10" t="s">
        <v>13</v>
      </c>
      <c r="B22" s="8">
        <v>5</v>
      </c>
      <c r="C22" s="8">
        <v>110</v>
      </c>
      <c r="D22" s="8">
        <v>57</v>
      </c>
      <c r="E22" s="8">
        <v>53</v>
      </c>
      <c r="F22" s="9">
        <f t="shared" si="1"/>
        <v>0.51818181818181819</v>
      </c>
      <c r="G22" s="9">
        <f t="shared" si="0"/>
        <v>0.48181818181818181</v>
      </c>
      <c r="H22" s="1"/>
    </row>
    <row r="23" spans="1:8" ht="15.75" x14ac:dyDescent="0.25">
      <c r="A23" s="10" t="s">
        <v>14</v>
      </c>
      <c r="B23" s="8">
        <v>2</v>
      </c>
      <c r="C23" s="8">
        <v>44</v>
      </c>
      <c r="D23" s="8">
        <v>10</v>
      </c>
      <c r="E23" s="8">
        <v>34</v>
      </c>
      <c r="F23" s="9">
        <f t="shared" si="1"/>
        <v>0.22727272727272727</v>
      </c>
      <c r="G23" s="9">
        <f t="shared" si="0"/>
        <v>0.77272727272727271</v>
      </c>
      <c r="H23" s="1"/>
    </row>
    <row r="24" spans="1:8" ht="15.75" x14ac:dyDescent="0.25">
      <c r="A24" s="11" t="s">
        <v>6</v>
      </c>
      <c r="B24" s="12">
        <f>SUM(B16:B23)</f>
        <v>39</v>
      </c>
      <c r="C24" s="12">
        <f>SUM(C16:C23)</f>
        <v>858</v>
      </c>
      <c r="D24" s="12">
        <f>SUM(D16:D23)</f>
        <v>202</v>
      </c>
      <c r="E24" s="12">
        <f>SUM(E16:E23)</f>
        <v>656</v>
      </c>
      <c r="F24" s="13">
        <f>D24/C24</f>
        <v>0.23543123543123542</v>
      </c>
      <c r="G24" s="13">
        <f>E24/C24</f>
        <v>0.76456876456876455</v>
      </c>
      <c r="H24" s="1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/>
  <dimension ref="A1:H24"/>
  <sheetViews>
    <sheetView workbookViewId="0">
      <selection activeCell="F27" sqref="F27"/>
    </sheetView>
  </sheetViews>
  <sheetFormatPr defaultRowHeight="15" x14ac:dyDescent="0.2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 x14ac:dyDescent="0.25">
      <c r="D1" s="2"/>
    </row>
    <row r="2" spans="1:8" x14ac:dyDescent="0.25">
      <c r="D2" s="3"/>
      <c r="E2" s="2"/>
    </row>
    <row r="4" spans="1:8" x14ac:dyDescent="0.25">
      <c r="B4" s="4"/>
    </row>
    <row r="5" spans="1:8" x14ac:dyDescent="0.25">
      <c r="B5" s="4"/>
    </row>
    <row r="6" spans="1:8" x14ac:dyDescent="0.25">
      <c r="B6" s="4"/>
    </row>
    <row r="7" spans="1:8" x14ac:dyDescent="0.25">
      <c r="B7" s="4"/>
    </row>
    <row r="8" spans="1:8" x14ac:dyDescent="0.25">
      <c r="B8" s="4"/>
    </row>
    <row r="9" spans="1:8" x14ac:dyDescent="0.25">
      <c r="B9" s="4"/>
    </row>
    <row r="10" spans="1:8" x14ac:dyDescent="0.25">
      <c r="B10" s="4"/>
    </row>
    <row r="11" spans="1:8" x14ac:dyDescent="0.25">
      <c r="B11" s="4"/>
    </row>
    <row r="12" spans="1:8" x14ac:dyDescent="0.25">
      <c r="B12" s="4"/>
    </row>
    <row r="13" spans="1:8" x14ac:dyDescent="0.25">
      <c r="B13" s="4"/>
    </row>
    <row r="15" spans="1:8" ht="15.75" x14ac:dyDescent="0.2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 x14ac:dyDescent="0.25">
      <c r="A16" s="7" t="s">
        <v>8</v>
      </c>
      <c r="B16" s="8">
        <v>8</v>
      </c>
      <c r="C16" s="8">
        <v>176</v>
      </c>
      <c r="D16" s="8">
        <v>14</v>
      </c>
      <c r="E16" s="8">
        <v>162</v>
      </c>
      <c r="F16" s="9">
        <f>D16/C16</f>
        <v>7.9545454545454544E-2</v>
      </c>
      <c r="G16" s="9">
        <f>E16/C16</f>
        <v>0.92045454545454541</v>
      </c>
      <c r="H16" s="1"/>
    </row>
    <row r="17" spans="1:8" ht="15.75" customHeight="1" x14ac:dyDescent="0.25">
      <c r="A17" s="7" t="s">
        <v>15</v>
      </c>
      <c r="B17" s="8">
        <v>7</v>
      </c>
      <c r="C17" s="8">
        <v>154</v>
      </c>
      <c r="D17" s="8">
        <v>23</v>
      </c>
      <c r="E17" s="8">
        <v>131</v>
      </c>
      <c r="F17" s="9">
        <f>D17/C17</f>
        <v>0.14935064935064934</v>
      </c>
      <c r="G17" s="9">
        <f t="shared" ref="G17:G23" si="0">E17/C17</f>
        <v>0.85064935064935066</v>
      </c>
      <c r="H17" s="1"/>
    </row>
    <row r="18" spans="1:8" ht="15.75" x14ac:dyDescent="0.25">
      <c r="A18" s="10" t="s">
        <v>9</v>
      </c>
      <c r="B18" s="8">
        <v>4</v>
      </c>
      <c r="C18" s="8">
        <v>88</v>
      </c>
      <c r="D18" s="8">
        <v>3</v>
      </c>
      <c r="E18" s="8">
        <v>85</v>
      </c>
      <c r="F18" s="9">
        <f t="shared" ref="F18:F23" si="1">D18/C18</f>
        <v>3.4090909090909088E-2</v>
      </c>
      <c r="G18" s="9">
        <f t="shared" si="0"/>
        <v>0.96590909090909094</v>
      </c>
      <c r="H18" s="1"/>
    </row>
    <row r="19" spans="1:8" ht="15.75" x14ac:dyDescent="0.25">
      <c r="A19" s="10" t="s">
        <v>10</v>
      </c>
      <c r="B19" s="8">
        <v>2</v>
      </c>
      <c r="C19" s="8">
        <v>44</v>
      </c>
      <c r="D19" s="8">
        <v>8</v>
      </c>
      <c r="E19" s="8">
        <v>36</v>
      </c>
      <c r="F19" s="9">
        <f t="shared" si="1"/>
        <v>0.18181818181818182</v>
      </c>
      <c r="G19" s="9">
        <f t="shared" si="0"/>
        <v>0.81818181818181823</v>
      </c>
      <c r="H19" s="1"/>
    </row>
    <row r="20" spans="1:8" ht="15.75" x14ac:dyDescent="0.25">
      <c r="A20" s="10" t="s">
        <v>11</v>
      </c>
      <c r="B20" s="8">
        <v>5</v>
      </c>
      <c r="C20" s="8">
        <v>110</v>
      </c>
      <c r="D20" s="8">
        <v>20</v>
      </c>
      <c r="E20" s="8">
        <v>90</v>
      </c>
      <c r="F20" s="9">
        <f t="shared" si="1"/>
        <v>0.18181818181818182</v>
      </c>
      <c r="G20" s="9">
        <f t="shared" si="0"/>
        <v>0.81818181818181823</v>
      </c>
      <c r="H20" s="1"/>
    </row>
    <row r="21" spans="1:8" ht="15.75" x14ac:dyDescent="0.25">
      <c r="A21" s="10" t="s">
        <v>12</v>
      </c>
      <c r="B21" s="8">
        <v>6</v>
      </c>
      <c r="C21" s="8">
        <v>132</v>
      </c>
      <c r="D21" s="8">
        <v>14</v>
      </c>
      <c r="E21" s="8">
        <v>118</v>
      </c>
      <c r="F21" s="9">
        <f t="shared" si="1"/>
        <v>0.10606060606060606</v>
      </c>
      <c r="G21" s="9">
        <f t="shared" si="0"/>
        <v>0.89393939393939392</v>
      </c>
      <c r="H21" s="1"/>
    </row>
    <row r="22" spans="1:8" ht="15.75" x14ac:dyDescent="0.25">
      <c r="A22" s="10" t="s">
        <v>13</v>
      </c>
      <c r="B22" s="8">
        <v>5</v>
      </c>
      <c r="C22" s="8">
        <v>110</v>
      </c>
      <c r="D22" s="8">
        <v>23</v>
      </c>
      <c r="E22" s="8">
        <v>87</v>
      </c>
      <c r="F22" s="9">
        <f t="shared" si="1"/>
        <v>0.20909090909090908</v>
      </c>
      <c r="G22" s="9">
        <f t="shared" si="0"/>
        <v>0.79090909090909089</v>
      </c>
      <c r="H22" s="1"/>
    </row>
    <row r="23" spans="1:8" ht="15.75" x14ac:dyDescent="0.25">
      <c r="A23" s="10" t="s">
        <v>14</v>
      </c>
      <c r="B23" s="8">
        <v>2</v>
      </c>
      <c r="C23" s="8">
        <v>44</v>
      </c>
      <c r="D23" s="8">
        <v>19</v>
      </c>
      <c r="E23" s="8">
        <v>25</v>
      </c>
      <c r="F23" s="9">
        <f t="shared" si="1"/>
        <v>0.43181818181818182</v>
      </c>
      <c r="G23" s="9">
        <f t="shared" si="0"/>
        <v>0.56818181818181823</v>
      </c>
      <c r="H23" s="1"/>
    </row>
    <row r="24" spans="1:8" ht="15.75" x14ac:dyDescent="0.25">
      <c r="A24" s="11" t="s">
        <v>6</v>
      </c>
      <c r="B24" s="12">
        <f>SUM(B16:B23)</f>
        <v>39</v>
      </c>
      <c r="C24" s="12">
        <f>SUM(C16:C23)</f>
        <v>858</v>
      </c>
      <c r="D24" s="12">
        <f>SUM(D16:D23)</f>
        <v>124</v>
      </c>
      <c r="E24" s="12">
        <f>SUM(E16:E23)</f>
        <v>734</v>
      </c>
      <c r="F24" s="13">
        <f>D24/C24</f>
        <v>0.14452214452214451</v>
      </c>
      <c r="G24" s="13">
        <f>E24/C24</f>
        <v>0.85547785547785549</v>
      </c>
      <c r="H24" s="1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/>
  <dimension ref="A1:H24"/>
  <sheetViews>
    <sheetView workbookViewId="0">
      <selection activeCell="E23" sqref="E23"/>
    </sheetView>
  </sheetViews>
  <sheetFormatPr defaultRowHeight="15" x14ac:dyDescent="0.2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 x14ac:dyDescent="0.25">
      <c r="D1" s="2"/>
    </row>
    <row r="2" spans="1:8" x14ac:dyDescent="0.25">
      <c r="D2" s="3"/>
      <c r="E2" s="2"/>
    </row>
    <row r="4" spans="1:8" x14ac:dyDescent="0.25">
      <c r="B4" s="4"/>
    </row>
    <row r="5" spans="1:8" x14ac:dyDescent="0.25">
      <c r="B5" s="4"/>
    </row>
    <row r="6" spans="1:8" x14ac:dyDescent="0.25">
      <c r="B6" s="4"/>
    </row>
    <row r="7" spans="1:8" x14ac:dyDescent="0.25">
      <c r="B7" s="4"/>
    </row>
    <row r="8" spans="1:8" x14ac:dyDescent="0.25">
      <c r="B8" s="4"/>
    </row>
    <row r="9" spans="1:8" x14ac:dyDescent="0.25">
      <c r="B9" s="4"/>
    </row>
    <row r="10" spans="1:8" x14ac:dyDescent="0.25">
      <c r="B10" s="4"/>
    </row>
    <row r="11" spans="1:8" x14ac:dyDescent="0.25">
      <c r="B11" s="4"/>
    </row>
    <row r="12" spans="1:8" x14ac:dyDescent="0.25">
      <c r="B12" s="4"/>
    </row>
    <row r="13" spans="1:8" x14ac:dyDescent="0.25">
      <c r="B13" s="4"/>
    </row>
    <row r="15" spans="1:8" ht="15.75" x14ac:dyDescent="0.2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 x14ac:dyDescent="0.25">
      <c r="A16" s="7" t="s">
        <v>8</v>
      </c>
      <c r="B16" s="8">
        <v>8</v>
      </c>
      <c r="C16" s="8">
        <v>160</v>
      </c>
      <c r="D16" s="8">
        <v>26</v>
      </c>
      <c r="E16" s="8">
        <v>134</v>
      </c>
      <c r="F16" s="9">
        <f>D16/C16</f>
        <v>0.16250000000000001</v>
      </c>
      <c r="G16" s="9">
        <f>E16/C16</f>
        <v>0.83750000000000002</v>
      </c>
      <c r="H16" s="1"/>
    </row>
    <row r="17" spans="1:8" ht="15.75" customHeight="1" x14ac:dyDescent="0.25">
      <c r="A17" s="7" t="s">
        <v>15</v>
      </c>
      <c r="B17" s="8">
        <v>7</v>
      </c>
      <c r="C17" s="8">
        <v>140</v>
      </c>
      <c r="D17" s="8">
        <v>22</v>
      </c>
      <c r="E17" s="8">
        <v>118</v>
      </c>
      <c r="F17" s="9">
        <f>D17/C17</f>
        <v>0.15714285714285714</v>
      </c>
      <c r="G17" s="9">
        <f t="shared" ref="G17:G23" si="0">E17/C17</f>
        <v>0.84285714285714286</v>
      </c>
      <c r="H17" s="1"/>
    </row>
    <row r="18" spans="1:8" ht="15.75" x14ac:dyDescent="0.25">
      <c r="A18" s="10" t="s">
        <v>9</v>
      </c>
      <c r="B18" s="8">
        <v>4</v>
      </c>
      <c r="C18" s="8">
        <v>80</v>
      </c>
      <c r="D18" s="8">
        <v>9</v>
      </c>
      <c r="E18" s="8">
        <v>71</v>
      </c>
      <c r="F18" s="9">
        <f t="shared" ref="F18:F23" si="1">D18/C18</f>
        <v>0.1125</v>
      </c>
      <c r="G18" s="9">
        <f t="shared" si="0"/>
        <v>0.88749999999999996</v>
      </c>
      <c r="H18" s="1"/>
    </row>
    <row r="19" spans="1:8" ht="15.75" x14ac:dyDescent="0.25">
      <c r="A19" s="10" t="s">
        <v>10</v>
      </c>
      <c r="B19" s="8">
        <v>2</v>
      </c>
      <c r="C19" s="8">
        <v>40</v>
      </c>
      <c r="D19" s="8">
        <v>6</v>
      </c>
      <c r="E19" s="8">
        <v>34</v>
      </c>
      <c r="F19" s="9">
        <f t="shared" si="1"/>
        <v>0.15</v>
      </c>
      <c r="G19" s="9">
        <f t="shared" si="0"/>
        <v>0.85</v>
      </c>
      <c r="H19" s="1"/>
    </row>
    <row r="20" spans="1:8" ht="15.75" x14ac:dyDescent="0.25">
      <c r="A20" s="10" t="s">
        <v>11</v>
      </c>
      <c r="B20" s="8">
        <v>5</v>
      </c>
      <c r="C20" s="8">
        <v>100</v>
      </c>
      <c r="D20" s="8">
        <v>19</v>
      </c>
      <c r="E20" s="8">
        <v>81</v>
      </c>
      <c r="F20" s="9">
        <f t="shared" si="1"/>
        <v>0.19</v>
      </c>
      <c r="G20" s="9">
        <f t="shared" si="0"/>
        <v>0.81</v>
      </c>
      <c r="H20" s="1"/>
    </row>
    <row r="21" spans="1:8" ht="15.75" x14ac:dyDescent="0.25">
      <c r="A21" s="10" t="s">
        <v>12</v>
      </c>
      <c r="B21" s="8">
        <v>6</v>
      </c>
      <c r="C21" s="8">
        <v>120</v>
      </c>
      <c r="D21" s="8">
        <v>11</v>
      </c>
      <c r="E21" s="8">
        <v>109</v>
      </c>
      <c r="F21" s="9">
        <f t="shared" si="1"/>
        <v>9.166666666666666E-2</v>
      </c>
      <c r="G21" s="9">
        <f t="shared" si="0"/>
        <v>0.90833333333333333</v>
      </c>
      <c r="H21" s="1"/>
    </row>
    <row r="22" spans="1:8" ht="15.75" x14ac:dyDescent="0.25">
      <c r="A22" s="10" t="s">
        <v>13</v>
      </c>
      <c r="B22" s="8">
        <v>4</v>
      </c>
      <c r="C22" s="8">
        <v>80</v>
      </c>
      <c r="D22" s="8">
        <v>28</v>
      </c>
      <c r="E22" s="8">
        <v>52</v>
      </c>
      <c r="F22" s="9">
        <f t="shared" si="1"/>
        <v>0.35</v>
      </c>
      <c r="G22" s="9">
        <f t="shared" si="0"/>
        <v>0.65</v>
      </c>
      <c r="H22" s="1"/>
    </row>
    <row r="23" spans="1:8" ht="15.75" x14ac:dyDescent="0.25">
      <c r="A23" s="10" t="s">
        <v>14</v>
      </c>
      <c r="B23" s="8">
        <v>2</v>
      </c>
      <c r="C23" s="8">
        <v>40</v>
      </c>
      <c r="D23" s="8">
        <v>13</v>
      </c>
      <c r="E23" s="8">
        <v>27</v>
      </c>
      <c r="F23" s="9">
        <f t="shared" si="1"/>
        <v>0.32500000000000001</v>
      </c>
      <c r="G23" s="9">
        <f t="shared" si="0"/>
        <v>0.67500000000000004</v>
      </c>
      <c r="H23" s="1"/>
    </row>
    <row r="24" spans="1:8" ht="15.75" x14ac:dyDescent="0.25">
      <c r="A24" s="11" t="s">
        <v>6</v>
      </c>
      <c r="B24" s="12">
        <f>SUM(B16:B23)</f>
        <v>38</v>
      </c>
      <c r="C24" s="12">
        <f>SUM(C16:C23)</f>
        <v>760</v>
      </c>
      <c r="D24" s="12">
        <f>SUM(D16:D23)</f>
        <v>134</v>
      </c>
      <c r="E24" s="12">
        <f>SUM(E16:E23)</f>
        <v>626</v>
      </c>
      <c r="F24" s="13">
        <f>D24/C24</f>
        <v>0.1763157894736842</v>
      </c>
      <c r="G24" s="13">
        <f>E24/C24</f>
        <v>0.8236842105263158</v>
      </c>
      <c r="H24" s="1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/>
  <dimension ref="A1:H24"/>
  <sheetViews>
    <sheetView workbookViewId="0">
      <selection activeCell="G33" sqref="G33"/>
    </sheetView>
  </sheetViews>
  <sheetFormatPr defaultRowHeight="15" x14ac:dyDescent="0.2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 x14ac:dyDescent="0.25">
      <c r="D1" s="2"/>
    </row>
    <row r="2" spans="1:8" x14ac:dyDescent="0.25">
      <c r="D2" s="3"/>
      <c r="E2" s="2"/>
    </row>
    <row r="4" spans="1:8" x14ac:dyDescent="0.25">
      <c r="B4" s="4"/>
    </row>
    <row r="5" spans="1:8" x14ac:dyDescent="0.25">
      <c r="B5" s="4"/>
    </row>
    <row r="6" spans="1:8" x14ac:dyDescent="0.25">
      <c r="B6" s="4"/>
    </row>
    <row r="7" spans="1:8" x14ac:dyDescent="0.25">
      <c r="B7" s="4"/>
    </row>
    <row r="8" spans="1:8" x14ac:dyDescent="0.25">
      <c r="B8" s="4"/>
    </row>
    <row r="9" spans="1:8" x14ac:dyDescent="0.25">
      <c r="B9" s="4"/>
    </row>
    <row r="10" spans="1:8" x14ac:dyDescent="0.25">
      <c r="B10" s="4"/>
    </row>
    <row r="11" spans="1:8" x14ac:dyDescent="0.25">
      <c r="B11" s="4"/>
    </row>
    <row r="12" spans="1:8" x14ac:dyDescent="0.25">
      <c r="B12" s="4"/>
    </row>
    <row r="13" spans="1:8" x14ac:dyDescent="0.25">
      <c r="B13" s="4"/>
    </row>
    <row r="15" spans="1:8" ht="15.75" x14ac:dyDescent="0.2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 x14ac:dyDescent="0.25">
      <c r="A16" s="7" t="s">
        <v>8</v>
      </c>
      <c r="B16" s="8">
        <v>8</v>
      </c>
      <c r="C16" s="8">
        <v>160</v>
      </c>
      <c r="D16" s="8">
        <v>29</v>
      </c>
      <c r="E16" s="8">
        <v>131</v>
      </c>
      <c r="F16" s="9">
        <f>D16/C16</f>
        <v>0.18124999999999999</v>
      </c>
      <c r="G16" s="9">
        <f>E16/C16</f>
        <v>0.81874999999999998</v>
      </c>
      <c r="H16" s="1"/>
    </row>
    <row r="17" spans="1:8" ht="15.75" customHeight="1" x14ac:dyDescent="0.25">
      <c r="A17" s="7" t="s">
        <v>15</v>
      </c>
      <c r="B17" s="8">
        <v>7</v>
      </c>
      <c r="C17" s="8">
        <v>140</v>
      </c>
      <c r="D17" s="8">
        <v>12</v>
      </c>
      <c r="E17" s="8">
        <v>128</v>
      </c>
      <c r="F17" s="9">
        <f>D17/C17</f>
        <v>8.5714285714285715E-2</v>
      </c>
      <c r="G17" s="9">
        <f t="shared" ref="G17:G23" si="0">E17/C17</f>
        <v>0.91428571428571426</v>
      </c>
      <c r="H17" s="1"/>
    </row>
    <row r="18" spans="1:8" ht="15.75" x14ac:dyDescent="0.25">
      <c r="A18" s="10" t="s">
        <v>9</v>
      </c>
      <c r="B18" s="8">
        <v>4</v>
      </c>
      <c r="C18" s="8">
        <v>80</v>
      </c>
      <c r="D18" s="8">
        <v>6</v>
      </c>
      <c r="E18" s="8">
        <v>74</v>
      </c>
      <c r="F18" s="9">
        <f t="shared" ref="F18:F23" si="1">D18/C18</f>
        <v>7.4999999999999997E-2</v>
      </c>
      <c r="G18" s="9">
        <f t="shared" si="0"/>
        <v>0.92500000000000004</v>
      </c>
      <c r="H18" s="1"/>
    </row>
    <row r="19" spans="1:8" ht="15.75" x14ac:dyDescent="0.25">
      <c r="A19" s="10" t="s">
        <v>10</v>
      </c>
      <c r="B19" s="8">
        <v>2</v>
      </c>
      <c r="C19" s="8">
        <v>40</v>
      </c>
      <c r="D19" s="8">
        <v>14</v>
      </c>
      <c r="E19" s="8">
        <v>26</v>
      </c>
      <c r="F19" s="9">
        <f t="shared" si="1"/>
        <v>0.35</v>
      </c>
      <c r="G19" s="9">
        <f t="shared" si="0"/>
        <v>0.65</v>
      </c>
      <c r="H19" s="1"/>
    </row>
    <row r="20" spans="1:8" ht="15.75" x14ac:dyDescent="0.25">
      <c r="A20" s="10" t="s">
        <v>11</v>
      </c>
      <c r="B20" s="8">
        <v>5</v>
      </c>
      <c r="C20" s="8">
        <v>100</v>
      </c>
      <c r="D20" s="8">
        <v>7</v>
      </c>
      <c r="E20" s="8">
        <v>93</v>
      </c>
      <c r="F20" s="9">
        <f t="shared" si="1"/>
        <v>7.0000000000000007E-2</v>
      </c>
      <c r="G20" s="9">
        <f t="shared" si="0"/>
        <v>0.93</v>
      </c>
      <c r="H20" s="1"/>
    </row>
    <row r="21" spans="1:8" ht="15.75" x14ac:dyDescent="0.25">
      <c r="A21" s="10" t="s">
        <v>12</v>
      </c>
      <c r="B21" s="8">
        <v>6</v>
      </c>
      <c r="C21" s="8">
        <v>120</v>
      </c>
      <c r="D21" s="8">
        <v>12</v>
      </c>
      <c r="E21" s="8">
        <v>108</v>
      </c>
      <c r="F21" s="9">
        <f t="shared" si="1"/>
        <v>0.1</v>
      </c>
      <c r="G21" s="9">
        <f t="shared" si="0"/>
        <v>0.9</v>
      </c>
      <c r="H21" s="1"/>
    </row>
    <row r="22" spans="1:8" ht="15.75" x14ac:dyDescent="0.25">
      <c r="A22" s="10" t="s">
        <v>13</v>
      </c>
      <c r="B22" s="8">
        <v>4</v>
      </c>
      <c r="C22" s="8">
        <v>80</v>
      </c>
      <c r="D22" s="8">
        <v>27</v>
      </c>
      <c r="E22" s="8">
        <v>53</v>
      </c>
      <c r="F22" s="9">
        <f t="shared" si="1"/>
        <v>0.33750000000000002</v>
      </c>
      <c r="G22" s="9">
        <f t="shared" si="0"/>
        <v>0.66249999999999998</v>
      </c>
      <c r="H22" s="1"/>
    </row>
    <row r="23" spans="1:8" ht="15.75" x14ac:dyDescent="0.25">
      <c r="A23" s="10" t="s">
        <v>14</v>
      </c>
      <c r="B23" s="8">
        <v>2</v>
      </c>
      <c r="C23" s="8">
        <v>40</v>
      </c>
      <c r="D23" s="8">
        <v>3</v>
      </c>
      <c r="E23" s="8">
        <v>37</v>
      </c>
      <c r="F23" s="9">
        <f t="shared" si="1"/>
        <v>7.4999999999999997E-2</v>
      </c>
      <c r="G23" s="9">
        <f t="shared" si="0"/>
        <v>0.92500000000000004</v>
      </c>
      <c r="H23" s="1"/>
    </row>
    <row r="24" spans="1:8" ht="15.75" x14ac:dyDescent="0.25">
      <c r="A24" s="11" t="s">
        <v>6</v>
      </c>
      <c r="B24" s="12">
        <f>SUM(B16:B23)</f>
        <v>38</v>
      </c>
      <c r="C24" s="12">
        <f>SUM(C16:C23)</f>
        <v>760</v>
      </c>
      <c r="D24" s="12">
        <f>SUM(D16:D23)</f>
        <v>110</v>
      </c>
      <c r="E24" s="12">
        <f>SUM(E16:E23)</f>
        <v>650</v>
      </c>
      <c r="F24" s="13">
        <f>D24/C24</f>
        <v>0.14473684210526316</v>
      </c>
      <c r="G24" s="13">
        <f>E24/C24</f>
        <v>0.85526315789473684</v>
      </c>
      <c r="H24" s="1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N26"/>
  <sheetViews>
    <sheetView workbookViewId="0">
      <selection activeCell="F32" sqref="F32"/>
    </sheetView>
  </sheetViews>
  <sheetFormatPr defaultRowHeight="15" x14ac:dyDescent="0.25"/>
  <cols>
    <col min="1" max="1" width="47.140625" customWidth="1"/>
    <col min="2" max="3" width="24.140625" customWidth="1"/>
    <col min="4" max="4" width="27.85546875" customWidth="1"/>
    <col min="5" max="6" width="23.28515625" customWidth="1"/>
    <col min="7" max="7" width="17.42578125" customWidth="1"/>
    <col min="8" max="8" width="19" customWidth="1"/>
    <col min="9" max="9" width="23.140625" customWidth="1"/>
  </cols>
  <sheetData>
    <row r="1" spans="1:12" x14ac:dyDescent="0.25">
      <c r="E1" s="2"/>
      <c r="F1" s="2"/>
    </row>
    <row r="2" spans="1:12" x14ac:dyDescent="0.25">
      <c r="E2" s="3"/>
      <c r="F2" s="3"/>
      <c r="G2" s="2"/>
    </row>
    <row r="4" spans="1:12" x14ac:dyDescent="0.25">
      <c r="B4" s="4"/>
      <c r="C4" s="4"/>
    </row>
    <row r="5" spans="1:12" x14ac:dyDescent="0.25">
      <c r="B5" s="4"/>
      <c r="C5" s="4"/>
    </row>
    <row r="6" spans="1:12" x14ac:dyDescent="0.25">
      <c r="B6" s="4"/>
      <c r="C6" s="4"/>
    </row>
    <row r="7" spans="1:12" x14ac:dyDescent="0.25">
      <c r="B7" s="4"/>
      <c r="C7" s="4"/>
    </row>
    <row r="8" spans="1:12" x14ac:dyDescent="0.25">
      <c r="B8" s="4"/>
      <c r="C8" s="4"/>
    </row>
    <row r="9" spans="1:12" x14ac:dyDescent="0.25">
      <c r="B9" s="4"/>
      <c r="C9" s="4"/>
    </row>
    <row r="10" spans="1:12" x14ac:dyDescent="0.25">
      <c r="B10" s="4"/>
      <c r="C10" s="4"/>
    </row>
    <row r="11" spans="1:12" x14ac:dyDescent="0.25">
      <c r="B11" s="4"/>
      <c r="C11" s="4"/>
    </row>
    <row r="12" spans="1:12" x14ac:dyDescent="0.25">
      <c r="B12" s="4"/>
      <c r="C12" s="4"/>
    </row>
    <row r="13" spans="1:12" x14ac:dyDescent="0.25">
      <c r="B13" s="4"/>
      <c r="C13" s="4"/>
    </row>
    <row r="15" spans="1:12" ht="24" customHeight="1" x14ac:dyDescent="0.25">
      <c r="A15" s="5" t="s">
        <v>7</v>
      </c>
      <c r="B15" s="6" t="s">
        <v>0</v>
      </c>
      <c r="C15" s="15" t="s">
        <v>16</v>
      </c>
      <c r="D15" s="6" t="s">
        <v>1</v>
      </c>
      <c r="E15" s="14" t="s">
        <v>2</v>
      </c>
      <c r="F15" s="14" t="s">
        <v>3</v>
      </c>
      <c r="G15" s="16" t="s">
        <v>17</v>
      </c>
      <c r="H15" s="14" t="s">
        <v>4</v>
      </c>
      <c r="I15" s="14" t="s">
        <v>5</v>
      </c>
      <c r="J15" s="21" t="s">
        <v>18</v>
      </c>
      <c r="K15" s="21"/>
      <c r="L15" s="21"/>
    </row>
    <row r="16" spans="1:12" ht="15" customHeight="1" x14ac:dyDescent="0.25">
      <c r="A16" s="7" t="s">
        <v>8</v>
      </c>
      <c r="B16" s="8">
        <v>7</v>
      </c>
      <c r="C16" s="8">
        <v>23</v>
      </c>
      <c r="D16" s="8">
        <v>161</v>
      </c>
      <c r="E16" s="8">
        <v>3</v>
      </c>
      <c r="F16" s="8">
        <v>158</v>
      </c>
      <c r="G16" s="17">
        <v>3</v>
      </c>
      <c r="H16" s="9">
        <f>E16/D16</f>
        <v>1.8633540372670808E-2</v>
      </c>
      <c r="I16" s="9">
        <f t="shared" ref="I16:I23" si="0">F16/D16</f>
        <v>0.98136645962732916</v>
      </c>
      <c r="J16" s="22">
        <f xml:space="preserve"> (E16-G16)/D16</f>
        <v>0</v>
      </c>
      <c r="K16" s="22"/>
      <c r="L16" s="22"/>
    </row>
    <row r="17" spans="1:14" ht="15.75" customHeight="1" x14ac:dyDescent="0.25">
      <c r="A17" s="7" t="s">
        <v>15</v>
      </c>
      <c r="B17" s="8">
        <v>6</v>
      </c>
      <c r="C17" s="8">
        <v>23</v>
      </c>
      <c r="D17" s="8">
        <v>138</v>
      </c>
      <c r="E17" s="8">
        <v>16</v>
      </c>
      <c r="F17" s="8">
        <v>122</v>
      </c>
      <c r="G17" s="17">
        <v>16</v>
      </c>
      <c r="H17" s="9">
        <f>E17/D17</f>
        <v>0.11594202898550725</v>
      </c>
      <c r="I17" s="9">
        <f t="shared" si="0"/>
        <v>0.88405797101449279</v>
      </c>
      <c r="J17" s="19">
        <f>(E17-G17)/D17</f>
        <v>0</v>
      </c>
      <c r="K17" s="19"/>
      <c r="L17" s="19"/>
    </row>
    <row r="18" spans="1:14" ht="15.75" x14ac:dyDescent="0.25">
      <c r="A18" s="10" t="s">
        <v>9</v>
      </c>
      <c r="B18" s="8">
        <v>4</v>
      </c>
      <c r="C18" s="8">
        <v>23</v>
      </c>
      <c r="D18" s="8">
        <v>92</v>
      </c>
      <c r="E18" s="8">
        <v>14</v>
      </c>
      <c r="F18" s="8">
        <v>78</v>
      </c>
      <c r="G18" s="17">
        <v>7</v>
      </c>
      <c r="H18" s="9">
        <f t="shared" ref="H18:H23" si="1">E18/D18</f>
        <v>0.15217391304347827</v>
      </c>
      <c r="I18" s="9">
        <f t="shared" si="0"/>
        <v>0.84782608695652173</v>
      </c>
      <c r="J18" s="19">
        <f>(E18-G18)/D18</f>
        <v>7.6086956521739135E-2</v>
      </c>
      <c r="K18" s="19"/>
      <c r="L18" s="19"/>
    </row>
    <row r="19" spans="1:14" ht="15.75" x14ac:dyDescent="0.25">
      <c r="A19" s="10" t="s">
        <v>10</v>
      </c>
      <c r="B19" s="8">
        <v>3</v>
      </c>
      <c r="C19" s="8">
        <v>23</v>
      </c>
      <c r="D19" s="8">
        <v>69</v>
      </c>
      <c r="E19" s="8">
        <v>0</v>
      </c>
      <c r="F19" s="8">
        <v>69</v>
      </c>
      <c r="G19" s="17">
        <v>0</v>
      </c>
      <c r="H19" s="9">
        <f t="shared" si="1"/>
        <v>0</v>
      </c>
      <c r="I19" s="9">
        <f t="shared" si="0"/>
        <v>1</v>
      </c>
      <c r="J19" s="19">
        <f>(E19-G19)/D19</f>
        <v>0</v>
      </c>
      <c r="K19" s="19"/>
      <c r="L19" s="19"/>
    </row>
    <row r="20" spans="1:14" ht="15.75" x14ac:dyDescent="0.25">
      <c r="A20" s="10" t="s">
        <v>11</v>
      </c>
      <c r="B20" s="8">
        <v>5</v>
      </c>
      <c r="C20" s="8">
        <v>27</v>
      </c>
      <c r="D20" s="8">
        <v>135</v>
      </c>
      <c r="E20" s="8">
        <v>21</v>
      </c>
      <c r="F20" s="8">
        <v>114</v>
      </c>
      <c r="G20" s="17">
        <v>10</v>
      </c>
      <c r="H20" s="9">
        <f t="shared" si="1"/>
        <v>0.15555555555555556</v>
      </c>
      <c r="I20" s="9">
        <f t="shared" si="0"/>
        <v>0.84444444444444444</v>
      </c>
      <c r="J20" s="19">
        <f>(E20-G20)/D20</f>
        <v>8.1481481481481488E-2</v>
      </c>
      <c r="K20" s="19"/>
      <c r="L20" s="19"/>
    </row>
    <row r="21" spans="1:14" ht="15.75" x14ac:dyDescent="0.25">
      <c r="A21" s="10" t="s">
        <v>12</v>
      </c>
      <c r="B21" s="8">
        <v>4</v>
      </c>
      <c r="C21" s="8">
        <v>23</v>
      </c>
      <c r="D21" s="8">
        <v>92</v>
      </c>
      <c r="E21" s="8">
        <v>7</v>
      </c>
      <c r="F21" s="8">
        <v>85</v>
      </c>
      <c r="G21" s="17">
        <v>5</v>
      </c>
      <c r="H21" s="9">
        <f t="shared" si="1"/>
        <v>7.6086956521739135E-2</v>
      </c>
      <c r="I21" s="9">
        <f t="shared" si="0"/>
        <v>0.92391304347826086</v>
      </c>
      <c r="J21" s="19">
        <f>(E21-G21)/D21</f>
        <v>2.1739130434782608E-2</v>
      </c>
      <c r="K21" s="19"/>
      <c r="L21" s="19"/>
    </row>
    <row r="22" spans="1:14" ht="15.75" x14ac:dyDescent="0.25">
      <c r="A22" s="10" t="s">
        <v>13</v>
      </c>
      <c r="B22" s="8">
        <v>6</v>
      </c>
      <c r="C22" s="8">
        <v>23</v>
      </c>
      <c r="D22" s="8">
        <v>138</v>
      </c>
      <c r="E22" s="8">
        <v>24</v>
      </c>
      <c r="F22" s="8">
        <v>114</v>
      </c>
      <c r="G22" s="17">
        <v>18</v>
      </c>
      <c r="H22" s="9">
        <f t="shared" si="1"/>
        <v>0.17391304347826086</v>
      </c>
      <c r="I22" s="9">
        <f t="shared" si="0"/>
        <v>0.82608695652173914</v>
      </c>
      <c r="J22" s="19">
        <f xml:space="preserve"> (E22-G22)/D22</f>
        <v>4.3478260869565216E-2</v>
      </c>
      <c r="K22" s="19"/>
      <c r="L22" s="19"/>
    </row>
    <row r="23" spans="1:14" ht="15.75" x14ac:dyDescent="0.25">
      <c r="A23" s="10" t="s">
        <v>14</v>
      </c>
      <c r="B23" s="8">
        <v>1</v>
      </c>
      <c r="C23" s="8">
        <v>23</v>
      </c>
      <c r="D23" s="8">
        <v>23</v>
      </c>
      <c r="E23" s="8">
        <v>0</v>
      </c>
      <c r="F23" s="8">
        <v>23</v>
      </c>
      <c r="G23" s="17">
        <v>0</v>
      </c>
      <c r="H23" s="9">
        <f t="shared" si="1"/>
        <v>0</v>
      </c>
      <c r="I23" s="9">
        <f t="shared" si="0"/>
        <v>1</v>
      </c>
      <c r="J23" s="19">
        <f xml:space="preserve"> (E23-G23)/D23</f>
        <v>0</v>
      </c>
      <c r="K23" s="19"/>
      <c r="L23" s="19"/>
    </row>
    <row r="24" spans="1:14" ht="15.75" x14ac:dyDescent="0.25">
      <c r="A24" s="11" t="s">
        <v>6</v>
      </c>
      <c r="B24" s="12">
        <f>SUM(B16:B23)</f>
        <v>36</v>
      </c>
      <c r="C24" s="12">
        <v>188</v>
      </c>
      <c r="D24" s="12">
        <f>SUM(D16:D23)</f>
        <v>848</v>
      </c>
      <c r="E24" s="12">
        <v>85</v>
      </c>
      <c r="F24" s="12">
        <v>763</v>
      </c>
      <c r="G24" s="12">
        <v>59</v>
      </c>
      <c r="H24" s="13">
        <f>E24/D24</f>
        <v>0.10023584905660378</v>
      </c>
      <c r="I24" s="13">
        <f>F24/D24</f>
        <v>0.89976415094339623</v>
      </c>
      <c r="J24" s="19">
        <f xml:space="preserve"> (E24-G24)/D24</f>
        <v>3.0660377358490566E-2</v>
      </c>
      <c r="K24" s="19"/>
      <c r="L24" s="19"/>
    </row>
    <row r="26" spans="1:14" x14ac:dyDescent="0.25">
      <c r="A26" s="20" t="s">
        <v>19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</sheetData>
  <mergeCells count="11">
    <mergeCell ref="A26:N26"/>
    <mergeCell ref="J15:L15"/>
    <mergeCell ref="J16:L16"/>
    <mergeCell ref="J17:L17"/>
    <mergeCell ref="J18:L18"/>
    <mergeCell ref="J20:L20"/>
    <mergeCell ref="J19:L19"/>
    <mergeCell ref="J21:L21"/>
    <mergeCell ref="J24:L24"/>
    <mergeCell ref="J23:L23"/>
    <mergeCell ref="J22:L2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N26"/>
  <sheetViews>
    <sheetView workbookViewId="0">
      <selection activeCell="B24" sqref="B24"/>
    </sheetView>
  </sheetViews>
  <sheetFormatPr defaultRowHeight="15" x14ac:dyDescent="0.25"/>
  <cols>
    <col min="1" max="1" width="47.140625" customWidth="1"/>
    <col min="2" max="3" width="24.140625" customWidth="1"/>
    <col min="4" max="4" width="27.85546875" customWidth="1"/>
    <col min="5" max="6" width="23.28515625" customWidth="1"/>
    <col min="7" max="7" width="17.42578125" customWidth="1"/>
    <col min="8" max="8" width="19" customWidth="1"/>
    <col min="9" max="9" width="23.140625" customWidth="1"/>
  </cols>
  <sheetData>
    <row r="1" spans="1:12" x14ac:dyDescent="0.25">
      <c r="E1" s="2"/>
      <c r="F1" s="2"/>
    </row>
    <row r="2" spans="1:12" x14ac:dyDescent="0.25">
      <c r="E2" s="3"/>
      <c r="F2" s="3"/>
      <c r="G2" s="2"/>
    </row>
    <row r="4" spans="1:12" x14ac:dyDescent="0.25">
      <c r="B4" s="4"/>
      <c r="C4" s="4"/>
    </row>
    <row r="5" spans="1:12" x14ac:dyDescent="0.25">
      <c r="B5" s="4"/>
      <c r="C5" s="4"/>
    </row>
    <row r="6" spans="1:12" x14ac:dyDescent="0.25">
      <c r="B6" s="4"/>
      <c r="C6" s="4"/>
    </row>
    <row r="7" spans="1:12" x14ac:dyDescent="0.25">
      <c r="B7" s="4"/>
      <c r="C7" s="4"/>
    </row>
    <row r="8" spans="1:12" x14ac:dyDescent="0.25">
      <c r="B8" s="4"/>
      <c r="C8" s="4"/>
    </row>
    <row r="9" spans="1:12" x14ac:dyDescent="0.25">
      <c r="B9" s="4"/>
      <c r="C9" s="4"/>
    </row>
    <row r="10" spans="1:12" x14ac:dyDescent="0.25">
      <c r="B10" s="4"/>
      <c r="C10" s="4"/>
    </row>
    <row r="11" spans="1:12" x14ac:dyDescent="0.25">
      <c r="B11" s="4"/>
      <c r="C11" s="4"/>
    </row>
    <row r="12" spans="1:12" x14ac:dyDescent="0.25">
      <c r="B12" s="4"/>
      <c r="C12" s="4"/>
    </row>
    <row r="13" spans="1:12" x14ac:dyDescent="0.25">
      <c r="B13" s="4"/>
      <c r="C13" s="4"/>
    </row>
    <row r="15" spans="1:12" ht="24" customHeight="1" x14ac:dyDescent="0.25">
      <c r="A15" s="5" t="s">
        <v>7</v>
      </c>
      <c r="B15" s="6" t="s">
        <v>0</v>
      </c>
      <c r="C15" s="15" t="s">
        <v>16</v>
      </c>
      <c r="D15" s="6" t="s">
        <v>1</v>
      </c>
      <c r="E15" s="14" t="s">
        <v>2</v>
      </c>
      <c r="F15" s="14" t="s">
        <v>3</v>
      </c>
      <c r="G15" s="16" t="s">
        <v>17</v>
      </c>
      <c r="H15" s="14" t="s">
        <v>4</v>
      </c>
      <c r="I15" s="14" t="s">
        <v>5</v>
      </c>
      <c r="J15" s="21" t="s">
        <v>18</v>
      </c>
      <c r="K15" s="21"/>
      <c r="L15" s="21"/>
    </row>
    <row r="16" spans="1:12" ht="15" customHeight="1" x14ac:dyDescent="0.25">
      <c r="A16" s="7" t="s">
        <v>8</v>
      </c>
      <c r="B16" s="8">
        <v>7</v>
      </c>
      <c r="C16" s="8">
        <v>21</v>
      </c>
      <c r="D16" s="8">
        <v>147</v>
      </c>
      <c r="E16" s="8">
        <v>10</v>
      </c>
      <c r="F16" s="8">
        <v>137</v>
      </c>
      <c r="G16" s="17">
        <v>8</v>
      </c>
      <c r="H16" s="9">
        <f>E16/D16</f>
        <v>6.8027210884353748E-2</v>
      </c>
      <c r="I16" s="9">
        <f t="shared" ref="I16:I23" si="0">F16/D16</f>
        <v>0.93197278911564629</v>
      </c>
      <c r="J16" s="22">
        <f xml:space="preserve"> (E16-G16)/D16</f>
        <v>1.3605442176870748E-2</v>
      </c>
      <c r="K16" s="22"/>
      <c r="L16" s="22"/>
    </row>
    <row r="17" spans="1:14" ht="15.75" customHeight="1" x14ac:dyDescent="0.25">
      <c r="A17" s="7" t="s">
        <v>15</v>
      </c>
      <c r="B17" s="8">
        <v>6</v>
      </c>
      <c r="C17" s="8">
        <v>21</v>
      </c>
      <c r="D17" s="8">
        <v>126</v>
      </c>
      <c r="E17" s="8">
        <v>16</v>
      </c>
      <c r="F17" s="8">
        <v>110</v>
      </c>
      <c r="G17" s="17">
        <v>8</v>
      </c>
      <c r="H17" s="9">
        <f>E17/D17</f>
        <v>0.12698412698412698</v>
      </c>
      <c r="I17" s="9">
        <f t="shared" si="0"/>
        <v>0.87301587301587302</v>
      </c>
      <c r="J17" s="19">
        <f>(E17-G17)/D17</f>
        <v>6.3492063492063489E-2</v>
      </c>
      <c r="K17" s="19"/>
      <c r="L17" s="19"/>
    </row>
    <row r="18" spans="1:14" ht="15.75" x14ac:dyDescent="0.25">
      <c r="A18" s="10" t="s">
        <v>9</v>
      </c>
      <c r="B18" s="8">
        <v>4</v>
      </c>
      <c r="C18" s="8">
        <v>21</v>
      </c>
      <c r="D18" s="8">
        <v>84</v>
      </c>
      <c r="E18" s="8">
        <v>20</v>
      </c>
      <c r="F18" s="8">
        <v>64</v>
      </c>
      <c r="G18" s="17">
        <v>20</v>
      </c>
      <c r="H18" s="9">
        <f t="shared" ref="H18:H23" si="1">E18/D18</f>
        <v>0.23809523809523808</v>
      </c>
      <c r="I18" s="9">
        <f t="shared" si="0"/>
        <v>0.76190476190476186</v>
      </c>
      <c r="J18" s="19">
        <f>(E18-G18)/D18</f>
        <v>0</v>
      </c>
      <c r="K18" s="19"/>
      <c r="L18" s="19"/>
    </row>
    <row r="19" spans="1:14" ht="15.75" x14ac:dyDescent="0.25">
      <c r="A19" s="10" t="s">
        <v>10</v>
      </c>
      <c r="B19" s="8">
        <v>3</v>
      </c>
      <c r="C19" s="8">
        <v>21</v>
      </c>
      <c r="D19" s="8">
        <v>63</v>
      </c>
      <c r="E19" s="8">
        <v>6</v>
      </c>
      <c r="F19" s="8">
        <v>57</v>
      </c>
      <c r="G19" s="17">
        <v>1</v>
      </c>
      <c r="H19" s="9">
        <f t="shared" si="1"/>
        <v>9.5238095238095233E-2</v>
      </c>
      <c r="I19" s="9">
        <f t="shared" si="0"/>
        <v>0.90476190476190477</v>
      </c>
      <c r="J19" s="19">
        <f>(E19-G19)/D19</f>
        <v>7.9365079365079361E-2</v>
      </c>
      <c r="K19" s="19"/>
      <c r="L19" s="19"/>
    </row>
    <row r="20" spans="1:14" ht="15.75" x14ac:dyDescent="0.25">
      <c r="A20" s="10" t="s">
        <v>11</v>
      </c>
      <c r="B20" s="8">
        <v>5</v>
      </c>
      <c r="C20" s="8">
        <v>25</v>
      </c>
      <c r="D20" s="8">
        <v>115</v>
      </c>
      <c r="E20" s="8">
        <v>33</v>
      </c>
      <c r="F20" s="8">
        <v>82</v>
      </c>
      <c r="G20" s="17">
        <v>29</v>
      </c>
      <c r="H20" s="9">
        <f t="shared" si="1"/>
        <v>0.28695652173913044</v>
      </c>
      <c r="I20" s="9">
        <f t="shared" si="0"/>
        <v>0.71304347826086956</v>
      </c>
      <c r="J20" s="19">
        <f>(E20-G20)/D20</f>
        <v>3.4782608695652174E-2</v>
      </c>
      <c r="K20" s="19"/>
      <c r="L20" s="19"/>
    </row>
    <row r="21" spans="1:14" ht="15.75" x14ac:dyDescent="0.25">
      <c r="A21" s="10" t="s">
        <v>12</v>
      </c>
      <c r="B21" s="8">
        <v>4</v>
      </c>
      <c r="C21" s="8">
        <v>21</v>
      </c>
      <c r="D21" s="8">
        <v>84</v>
      </c>
      <c r="E21" s="8">
        <v>19</v>
      </c>
      <c r="F21" s="8">
        <v>65</v>
      </c>
      <c r="G21" s="17">
        <v>17</v>
      </c>
      <c r="H21" s="9">
        <f t="shared" si="1"/>
        <v>0.22619047619047619</v>
      </c>
      <c r="I21" s="9">
        <f t="shared" si="0"/>
        <v>0.77380952380952384</v>
      </c>
      <c r="J21" s="19">
        <f>(E21-G21)/D21</f>
        <v>2.3809523809523808E-2</v>
      </c>
      <c r="K21" s="19"/>
      <c r="L21" s="19"/>
    </row>
    <row r="22" spans="1:14" ht="15.75" x14ac:dyDescent="0.25">
      <c r="A22" s="10" t="s">
        <v>13</v>
      </c>
      <c r="B22" s="8">
        <v>6</v>
      </c>
      <c r="C22" s="8">
        <v>21</v>
      </c>
      <c r="D22" s="8">
        <v>126</v>
      </c>
      <c r="E22" s="8">
        <v>12</v>
      </c>
      <c r="F22" s="8">
        <v>114</v>
      </c>
      <c r="G22" s="17">
        <v>2</v>
      </c>
      <c r="H22" s="9">
        <f t="shared" si="1"/>
        <v>9.5238095238095233E-2</v>
      </c>
      <c r="I22" s="9">
        <f t="shared" si="0"/>
        <v>0.90476190476190477</v>
      </c>
      <c r="J22" s="19">
        <f xml:space="preserve"> (E22-G22)/D22</f>
        <v>7.9365079365079361E-2</v>
      </c>
      <c r="K22" s="19"/>
      <c r="L22" s="19"/>
    </row>
    <row r="23" spans="1:14" ht="15.75" x14ac:dyDescent="0.25">
      <c r="A23" s="10" t="s">
        <v>14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7">
        <v>0</v>
      </c>
      <c r="H23" s="9" t="e">
        <f t="shared" si="1"/>
        <v>#DIV/0!</v>
      </c>
      <c r="I23" s="9" t="e">
        <f t="shared" si="0"/>
        <v>#DIV/0!</v>
      </c>
      <c r="J23" s="19" t="e">
        <f xml:space="preserve"> (E23-G23)/D23</f>
        <v>#DIV/0!</v>
      </c>
      <c r="K23" s="19"/>
      <c r="L23" s="19"/>
    </row>
    <row r="24" spans="1:14" ht="15.75" x14ac:dyDescent="0.25">
      <c r="A24" s="11" t="s">
        <v>6</v>
      </c>
      <c r="B24" s="12">
        <v>35</v>
      </c>
      <c r="C24" s="12">
        <v>151</v>
      </c>
      <c r="D24" s="12">
        <f>SUM(D16:D23)</f>
        <v>745</v>
      </c>
      <c r="E24" s="12">
        <v>116</v>
      </c>
      <c r="F24" s="12">
        <v>629</v>
      </c>
      <c r="G24" s="12">
        <v>85</v>
      </c>
      <c r="H24" s="13">
        <f>E24/D24</f>
        <v>0.15570469798657718</v>
      </c>
      <c r="I24" s="13">
        <f>F24/D24</f>
        <v>0.84429530201342284</v>
      </c>
      <c r="J24" s="19">
        <f xml:space="preserve"> (E24-G24)/D24</f>
        <v>4.1610738255033558E-2</v>
      </c>
      <c r="K24" s="19"/>
      <c r="L24" s="19"/>
    </row>
    <row r="26" spans="1:14" x14ac:dyDescent="0.25">
      <c r="A26" s="20" t="s">
        <v>19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</sheetData>
  <mergeCells count="11">
    <mergeCell ref="J20:L20"/>
    <mergeCell ref="J15:L15"/>
    <mergeCell ref="J16:L16"/>
    <mergeCell ref="J17:L17"/>
    <mergeCell ref="J18:L18"/>
    <mergeCell ref="J19:L19"/>
    <mergeCell ref="J21:L21"/>
    <mergeCell ref="J22:L22"/>
    <mergeCell ref="J23:L23"/>
    <mergeCell ref="J24:L24"/>
    <mergeCell ref="A26:N2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N26"/>
  <sheetViews>
    <sheetView tabSelected="1" workbookViewId="0">
      <selection activeCell="G31" sqref="G31"/>
    </sheetView>
  </sheetViews>
  <sheetFormatPr defaultRowHeight="15" x14ac:dyDescent="0.25"/>
  <cols>
    <col min="1" max="1" width="47.140625" customWidth="1"/>
    <col min="2" max="3" width="24.140625" customWidth="1"/>
    <col min="4" max="4" width="27.85546875" customWidth="1"/>
    <col min="5" max="6" width="23.28515625" customWidth="1"/>
    <col min="7" max="7" width="17.42578125" customWidth="1"/>
    <col min="8" max="8" width="19" customWidth="1"/>
    <col min="9" max="9" width="23.140625" customWidth="1"/>
  </cols>
  <sheetData>
    <row r="1" spans="1:12" x14ac:dyDescent="0.25">
      <c r="E1" s="2"/>
      <c r="F1" s="2"/>
    </row>
    <row r="2" spans="1:12" x14ac:dyDescent="0.25">
      <c r="E2" s="3"/>
      <c r="F2" s="3"/>
      <c r="G2" s="2"/>
    </row>
    <row r="4" spans="1:12" x14ac:dyDescent="0.25">
      <c r="B4" s="4"/>
      <c r="C4" s="4"/>
    </row>
    <row r="5" spans="1:12" x14ac:dyDescent="0.25">
      <c r="B5" s="4"/>
      <c r="C5" s="4"/>
    </row>
    <row r="6" spans="1:12" x14ac:dyDescent="0.25">
      <c r="B6" s="4"/>
      <c r="C6" s="4"/>
    </row>
    <row r="7" spans="1:12" x14ac:dyDescent="0.25">
      <c r="B7" s="4"/>
      <c r="C7" s="4"/>
    </row>
    <row r="8" spans="1:12" x14ac:dyDescent="0.25">
      <c r="B8" s="4"/>
      <c r="C8" s="4"/>
    </row>
    <row r="9" spans="1:12" x14ac:dyDescent="0.25">
      <c r="B9" s="4"/>
      <c r="C9" s="4"/>
    </row>
    <row r="10" spans="1:12" x14ac:dyDescent="0.25">
      <c r="B10" s="4"/>
      <c r="C10" s="4"/>
    </row>
    <row r="11" spans="1:12" x14ac:dyDescent="0.25">
      <c r="B11" s="4"/>
      <c r="C11" s="4"/>
    </row>
    <row r="12" spans="1:12" x14ac:dyDescent="0.25">
      <c r="B12" s="4"/>
      <c r="C12" s="4"/>
    </row>
    <row r="13" spans="1:12" x14ac:dyDescent="0.25">
      <c r="B13" s="4"/>
      <c r="C13" s="4"/>
    </row>
    <row r="15" spans="1:12" ht="24" customHeight="1" x14ac:dyDescent="0.25">
      <c r="A15" s="5" t="s">
        <v>7</v>
      </c>
      <c r="B15" s="6" t="s">
        <v>0</v>
      </c>
      <c r="C15" s="15" t="s">
        <v>16</v>
      </c>
      <c r="D15" s="6" t="s">
        <v>1</v>
      </c>
      <c r="E15" s="14" t="s">
        <v>2</v>
      </c>
      <c r="F15" s="14" t="s">
        <v>3</v>
      </c>
      <c r="G15" s="16" t="s">
        <v>17</v>
      </c>
      <c r="H15" s="14" t="s">
        <v>4</v>
      </c>
      <c r="I15" s="14" t="s">
        <v>5</v>
      </c>
      <c r="J15" s="21" t="s">
        <v>18</v>
      </c>
      <c r="K15" s="21"/>
      <c r="L15" s="21"/>
    </row>
    <row r="16" spans="1:12" ht="15" customHeight="1" x14ac:dyDescent="0.25">
      <c r="A16" s="7" t="s">
        <v>8</v>
      </c>
      <c r="B16" s="8">
        <v>7</v>
      </c>
      <c r="C16" s="8">
        <v>19</v>
      </c>
      <c r="D16" s="8">
        <v>133</v>
      </c>
      <c r="E16" s="8">
        <v>21</v>
      </c>
      <c r="F16" s="8">
        <v>112</v>
      </c>
      <c r="G16" s="17">
        <v>20</v>
      </c>
      <c r="H16" s="9">
        <f>E16/D16</f>
        <v>0.15789473684210525</v>
      </c>
      <c r="I16" s="9">
        <f t="shared" ref="I16:I23" si="0">F16/D16</f>
        <v>0.84210526315789469</v>
      </c>
      <c r="J16" s="22">
        <f xml:space="preserve"> (E16-G16)/D16</f>
        <v>7.5187969924812026E-3</v>
      </c>
      <c r="K16" s="22"/>
      <c r="L16" s="22"/>
    </row>
    <row r="17" spans="1:14" ht="15.75" customHeight="1" x14ac:dyDescent="0.25">
      <c r="A17" s="7" t="s">
        <v>15</v>
      </c>
      <c r="B17" s="8">
        <v>6</v>
      </c>
      <c r="C17" s="8">
        <v>19</v>
      </c>
      <c r="D17" s="8">
        <v>114</v>
      </c>
      <c r="E17" s="8">
        <v>19</v>
      </c>
      <c r="F17" s="8">
        <v>95</v>
      </c>
      <c r="G17" s="17">
        <v>17</v>
      </c>
      <c r="H17" s="9">
        <f>E17/D17</f>
        <v>0.16666666666666666</v>
      </c>
      <c r="I17" s="9">
        <f t="shared" si="0"/>
        <v>0.83333333333333337</v>
      </c>
      <c r="J17" s="19">
        <f>(E17-G17)/D17</f>
        <v>1.7543859649122806E-2</v>
      </c>
      <c r="K17" s="19"/>
      <c r="L17" s="19"/>
    </row>
    <row r="18" spans="1:14" ht="15.75" x14ac:dyDescent="0.25">
      <c r="A18" s="10" t="s">
        <v>9</v>
      </c>
      <c r="B18" s="8">
        <v>3</v>
      </c>
      <c r="C18" s="8">
        <v>19</v>
      </c>
      <c r="D18" s="8">
        <v>57</v>
      </c>
      <c r="E18" s="8">
        <v>12</v>
      </c>
      <c r="F18" s="8">
        <v>45</v>
      </c>
      <c r="G18" s="17">
        <v>12</v>
      </c>
      <c r="H18" s="9">
        <f t="shared" ref="H18:H23" si="1">E18/D18</f>
        <v>0.21052631578947367</v>
      </c>
      <c r="I18" s="9">
        <f t="shared" si="0"/>
        <v>0.78947368421052633</v>
      </c>
      <c r="J18" s="19">
        <f>(E18-G18)/D18</f>
        <v>0</v>
      </c>
      <c r="K18" s="19"/>
      <c r="L18" s="19"/>
    </row>
    <row r="19" spans="1:14" ht="15.75" x14ac:dyDescent="0.25">
      <c r="A19" s="10" t="s">
        <v>10</v>
      </c>
      <c r="B19" s="8">
        <v>3</v>
      </c>
      <c r="C19" s="8">
        <v>19</v>
      </c>
      <c r="D19" s="8">
        <v>57</v>
      </c>
      <c r="E19" s="8">
        <v>14</v>
      </c>
      <c r="F19" s="8">
        <v>43</v>
      </c>
      <c r="G19" s="17">
        <v>7</v>
      </c>
      <c r="H19" s="9">
        <f t="shared" si="1"/>
        <v>0.24561403508771928</v>
      </c>
      <c r="I19" s="9">
        <f t="shared" si="0"/>
        <v>0.75438596491228072</v>
      </c>
      <c r="J19" s="19">
        <f>(E19-G19)/D19</f>
        <v>0.12280701754385964</v>
      </c>
      <c r="K19" s="19"/>
      <c r="L19" s="19"/>
    </row>
    <row r="20" spans="1:14" ht="15.75" x14ac:dyDescent="0.25">
      <c r="A20" s="10" t="s">
        <v>11</v>
      </c>
      <c r="B20" s="8">
        <v>5</v>
      </c>
      <c r="C20" s="8">
        <v>23</v>
      </c>
      <c r="D20" s="8">
        <v>115</v>
      </c>
      <c r="E20" s="8">
        <v>21</v>
      </c>
      <c r="F20" s="8">
        <v>94</v>
      </c>
      <c r="G20" s="17">
        <v>21</v>
      </c>
      <c r="H20" s="9">
        <f t="shared" si="1"/>
        <v>0.18260869565217391</v>
      </c>
      <c r="I20" s="9">
        <f t="shared" si="0"/>
        <v>0.81739130434782614</v>
      </c>
      <c r="J20" s="19">
        <f>(E20-G20)/D20</f>
        <v>0</v>
      </c>
      <c r="K20" s="19"/>
      <c r="L20" s="19"/>
    </row>
    <row r="21" spans="1:14" ht="15.75" x14ac:dyDescent="0.25">
      <c r="A21" s="10" t="s">
        <v>12</v>
      </c>
      <c r="B21" s="8">
        <v>4</v>
      </c>
      <c r="C21" s="8">
        <v>19</v>
      </c>
      <c r="D21" s="8">
        <v>76</v>
      </c>
      <c r="E21" s="8">
        <v>24</v>
      </c>
      <c r="F21" s="8">
        <v>52</v>
      </c>
      <c r="G21" s="17">
        <v>22</v>
      </c>
      <c r="H21" s="9">
        <f t="shared" si="1"/>
        <v>0.31578947368421051</v>
      </c>
      <c r="I21" s="9">
        <f t="shared" si="0"/>
        <v>0.68421052631578949</v>
      </c>
      <c r="J21" s="19">
        <f>(E21-G21)/D21</f>
        <v>2.6315789473684209E-2</v>
      </c>
      <c r="K21" s="19"/>
      <c r="L21" s="19"/>
    </row>
    <row r="22" spans="1:14" ht="15.75" x14ac:dyDescent="0.25">
      <c r="A22" s="10" t="s">
        <v>13</v>
      </c>
      <c r="B22" s="8">
        <v>6</v>
      </c>
      <c r="C22" s="8">
        <v>19</v>
      </c>
      <c r="D22" s="8">
        <v>114</v>
      </c>
      <c r="E22" s="8">
        <v>30</v>
      </c>
      <c r="F22" s="8">
        <v>84</v>
      </c>
      <c r="G22" s="17">
        <v>22</v>
      </c>
      <c r="H22" s="9">
        <f t="shared" si="1"/>
        <v>0.26315789473684209</v>
      </c>
      <c r="I22" s="9">
        <f t="shared" si="0"/>
        <v>0.73684210526315785</v>
      </c>
      <c r="J22" s="19">
        <f xml:space="preserve"> (E22-G22)/D22</f>
        <v>7.0175438596491224E-2</v>
      </c>
      <c r="K22" s="19"/>
      <c r="L22" s="19"/>
    </row>
    <row r="23" spans="1:14" ht="15.75" x14ac:dyDescent="0.25">
      <c r="A23" s="10" t="s">
        <v>14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7">
        <v>0</v>
      </c>
      <c r="H23" s="9" t="e">
        <f t="shared" si="1"/>
        <v>#DIV/0!</v>
      </c>
      <c r="I23" s="9" t="e">
        <f t="shared" si="0"/>
        <v>#DIV/0!</v>
      </c>
      <c r="J23" s="19" t="e">
        <f xml:space="preserve"> (E23-G23)/D23</f>
        <v>#DIV/0!</v>
      </c>
      <c r="K23" s="19"/>
      <c r="L23" s="19"/>
    </row>
    <row r="24" spans="1:14" ht="15.75" x14ac:dyDescent="0.25">
      <c r="A24" s="11" t="s">
        <v>6</v>
      </c>
      <c r="B24" s="12">
        <f>SUM(B16:B23)</f>
        <v>34</v>
      </c>
      <c r="C24" s="12">
        <v>137</v>
      </c>
      <c r="D24" s="12">
        <f>SUM(D16:D23)</f>
        <v>666</v>
      </c>
      <c r="E24" s="12">
        <v>141</v>
      </c>
      <c r="F24" s="12">
        <v>525</v>
      </c>
      <c r="G24" s="12">
        <v>121</v>
      </c>
      <c r="H24" s="13">
        <f>E24/D24</f>
        <v>0.21171171171171171</v>
      </c>
      <c r="I24" s="13">
        <f>F24/D24</f>
        <v>0.78828828828828834</v>
      </c>
      <c r="J24" s="19">
        <f xml:space="preserve"> (E24-G24)/D24</f>
        <v>3.003003003003003E-2</v>
      </c>
      <c r="K24" s="19"/>
      <c r="L24" s="19"/>
    </row>
    <row r="25" spans="1:14" x14ac:dyDescent="0.25">
      <c r="J25" s="18"/>
      <c r="K25" s="18"/>
      <c r="L25" s="18"/>
    </row>
    <row r="26" spans="1:14" x14ac:dyDescent="0.25">
      <c r="A26" s="20" t="s">
        <v>19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</sheetData>
  <mergeCells count="11">
    <mergeCell ref="J20:L20"/>
    <mergeCell ref="J15:L15"/>
    <mergeCell ref="J16:L16"/>
    <mergeCell ref="J17:L17"/>
    <mergeCell ref="J18:L18"/>
    <mergeCell ref="J19:L19"/>
    <mergeCell ref="J21:L21"/>
    <mergeCell ref="J22:L22"/>
    <mergeCell ref="J23:L23"/>
    <mergeCell ref="J24:L24"/>
    <mergeCell ref="A26:N2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H24"/>
  <sheetViews>
    <sheetView workbookViewId="0">
      <selection activeCell="A24" sqref="A24"/>
    </sheetView>
  </sheetViews>
  <sheetFormatPr defaultRowHeight="15" x14ac:dyDescent="0.2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 x14ac:dyDescent="0.25">
      <c r="D1" s="2"/>
    </row>
    <row r="2" spans="1:8" x14ac:dyDescent="0.25">
      <c r="D2" s="3"/>
      <c r="E2" s="2"/>
    </row>
    <row r="4" spans="1:8" x14ac:dyDescent="0.25">
      <c r="B4" s="4"/>
    </row>
    <row r="5" spans="1:8" x14ac:dyDescent="0.25">
      <c r="B5" s="4"/>
    </row>
    <row r="6" spans="1:8" x14ac:dyDescent="0.25">
      <c r="B6" s="4"/>
    </row>
    <row r="7" spans="1:8" x14ac:dyDescent="0.25">
      <c r="B7" s="4"/>
    </row>
    <row r="8" spans="1:8" x14ac:dyDescent="0.25">
      <c r="B8" s="4"/>
    </row>
    <row r="9" spans="1:8" x14ac:dyDescent="0.25">
      <c r="B9" s="4"/>
    </row>
    <row r="10" spans="1:8" x14ac:dyDescent="0.25">
      <c r="B10" s="4"/>
    </row>
    <row r="11" spans="1:8" x14ac:dyDescent="0.25">
      <c r="B11" s="4"/>
    </row>
    <row r="12" spans="1:8" x14ac:dyDescent="0.25">
      <c r="B12" s="4"/>
    </row>
    <row r="13" spans="1:8" x14ac:dyDescent="0.25">
      <c r="B13" s="4"/>
    </row>
    <row r="15" spans="1:8" ht="15.75" x14ac:dyDescent="0.2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 x14ac:dyDescent="0.25">
      <c r="A16" s="7" t="s">
        <v>8</v>
      </c>
      <c r="B16" s="8">
        <v>8</v>
      </c>
      <c r="C16" s="8">
        <v>160</v>
      </c>
      <c r="D16" s="8">
        <v>31</v>
      </c>
      <c r="E16" s="8">
        <v>143</v>
      </c>
      <c r="F16" s="9">
        <f>D16/C16</f>
        <v>0.19375000000000001</v>
      </c>
      <c r="G16" s="9">
        <f>E16/C16</f>
        <v>0.89375000000000004</v>
      </c>
      <c r="H16" s="1"/>
    </row>
    <row r="17" spans="1:8" ht="15.75" customHeight="1" x14ac:dyDescent="0.25">
      <c r="A17" s="7" t="s">
        <v>15</v>
      </c>
      <c r="B17" s="8">
        <v>6</v>
      </c>
      <c r="C17" s="8">
        <v>120</v>
      </c>
      <c r="D17" s="8">
        <v>12</v>
      </c>
      <c r="E17" s="8">
        <v>108</v>
      </c>
      <c r="F17" s="9">
        <f>D17/C17</f>
        <v>0.1</v>
      </c>
      <c r="G17" s="9">
        <f t="shared" ref="G17:G23" si="0">E17/C17</f>
        <v>0.9</v>
      </c>
      <c r="H17" s="1"/>
    </row>
    <row r="18" spans="1:8" ht="15.75" x14ac:dyDescent="0.25">
      <c r="A18" s="10" t="s">
        <v>9</v>
      </c>
      <c r="B18" s="8">
        <v>3</v>
      </c>
      <c r="C18" s="8">
        <v>90</v>
      </c>
      <c r="D18" s="8">
        <v>3</v>
      </c>
      <c r="E18" s="8">
        <v>87</v>
      </c>
      <c r="F18" s="9">
        <f t="shared" ref="F18:F23" si="1">D18/C18</f>
        <v>3.3333333333333333E-2</v>
      </c>
      <c r="G18" s="9">
        <f t="shared" si="0"/>
        <v>0.96666666666666667</v>
      </c>
      <c r="H18" s="1"/>
    </row>
    <row r="19" spans="1:8" ht="15.75" x14ac:dyDescent="0.25">
      <c r="A19" s="10" t="s">
        <v>10</v>
      </c>
      <c r="B19" s="8">
        <v>3</v>
      </c>
      <c r="C19" s="8">
        <v>90</v>
      </c>
      <c r="D19" s="8">
        <v>8</v>
      </c>
      <c r="E19" s="8">
        <v>82</v>
      </c>
      <c r="F19" s="9">
        <f t="shared" si="1"/>
        <v>8.8888888888888892E-2</v>
      </c>
      <c r="G19" s="9">
        <f t="shared" si="0"/>
        <v>0.91111111111111109</v>
      </c>
      <c r="H19" s="1"/>
    </row>
    <row r="20" spans="1:8" ht="15.75" x14ac:dyDescent="0.25">
      <c r="A20" s="10" t="s">
        <v>11</v>
      </c>
      <c r="B20" s="8">
        <v>6</v>
      </c>
      <c r="C20" s="8">
        <v>120</v>
      </c>
      <c r="D20" s="8">
        <v>20</v>
      </c>
      <c r="E20" s="8">
        <v>100</v>
      </c>
      <c r="F20" s="9">
        <f t="shared" si="1"/>
        <v>0.16666666666666666</v>
      </c>
      <c r="G20" s="9">
        <f t="shared" si="0"/>
        <v>0.83333333333333337</v>
      </c>
      <c r="H20" s="1"/>
    </row>
    <row r="21" spans="1:8" ht="15.75" x14ac:dyDescent="0.25">
      <c r="A21" s="10" t="s">
        <v>12</v>
      </c>
      <c r="B21" s="8">
        <v>6</v>
      </c>
      <c r="C21" s="8">
        <v>120</v>
      </c>
      <c r="D21" s="8">
        <v>5</v>
      </c>
      <c r="E21" s="8">
        <v>115</v>
      </c>
      <c r="F21" s="9">
        <f t="shared" si="1"/>
        <v>4.1666666666666664E-2</v>
      </c>
      <c r="G21" s="9">
        <f t="shared" si="0"/>
        <v>0.95833333333333337</v>
      </c>
      <c r="H21" s="1"/>
    </row>
    <row r="22" spans="1:8" ht="15.75" x14ac:dyDescent="0.25">
      <c r="A22" s="10" t="s">
        <v>13</v>
      </c>
      <c r="B22" s="8">
        <v>6</v>
      </c>
      <c r="C22" s="8">
        <v>120</v>
      </c>
      <c r="D22" s="8">
        <v>54</v>
      </c>
      <c r="E22" s="8">
        <v>66</v>
      </c>
      <c r="F22" s="9">
        <f t="shared" si="1"/>
        <v>0.45</v>
      </c>
      <c r="G22" s="9">
        <f t="shared" si="0"/>
        <v>0.55000000000000004</v>
      </c>
      <c r="H22" s="1"/>
    </row>
    <row r="23" spans="1:8" ht="15.75" x14ac:dyDescent="0.25">
      <c r="A23" s="10" t="s">
        <v>14</v>
      </c>
      <c r="B23" s="8">
        <v>2</v>
      </c>
      <c r="C23" s="8">
        <v>40</v>
      </c>
      <c r="D23" s="8">
        <v>6</v>
      </c>
      <c r="E23" s="8">
        <v>34</v>
      </c>
      <c r="F23" s="9">
        <f t="shared" si="1"/>
        <v>0.15</v>
      </c>
      <c r="G23" s="9">
        <f t="shared" si="0"/>
        <v>0.85</v>
      </c>
      <c r="H23" s="1"/>
    </row>
    <row r="24" spans="1:8" ht="15.75" x14ac:dyDescent="0.25">
      <c r="A24" s="11" t="s">
        <v>6</v>
      </c>
      <c r="B24" s="12">
        <f>SUM(B16:B23)</f>
        <v>40</v>
      </c>
      <c r="C24" s="12">
        <f>SUM(C16:C23)</f>
        <v>860</v>
      </c>
      <c r="D24" s="12">
        <f>SUM(D16:D23)</f>
        <v>139</v>
      </c>
      <c r="E24" s="12">
        <f>SUM(E16:E23)</f>
        <v>735</v>
      </c>
      <c r="F24" s="13">
        <f>D24/C24</f>
        <v>0.16162790697674417</v>
      </c>
      <c r="G24" s="13">
        <f>E24/C24</f>
        <v>0.85465116279069764</v>
      </c>
      <c r="H24" s="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H24"/>
  <sheetViews>
    <sheetView workbookViewId="0">
      <selection activeCell="A24" sqref="A24"/>
    </sheetView>
  </sheetViews>
  <sheetFormatPr defaultRowHeight="15" x14ac:dyDescent="0.2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 x14ac:dyDescent="0.25">
      <c r="D1" s="2"/>
    </row>
    <row r="2" spans="1:8" x14ac:dyDescent="0.25">
      <c r="D2" s="3"/>
      <c r="E2" s="2"/>
    </row>
    <row r="4" spans="1:8" x14ac:dyDescent="0.25">
      <c r="B4" s="4"/>
    </row>
    <row r="5" spans="1:8" x14ac:dyDescent="0.25">
      <c r="B5" s="4"/>
    </row>
    <row r="6" spans="1:8" x14ac:dyDescent="0.25">
      <c r="B6" s="4"/>
    </row>
    <row r="7" spans="1:8" x14ac:dyDescent="0.25">
      <c r="B7" s="4"/>
    </row>
    <row r="8" spans="1:8" x14ac:dyDescent="0.25">
      <c r="B8" s="4"/>
    </row>
    <row r="9" spans="1:8" x14ac:dyDescent="0.25">
      <c r="B9" s="4"/>
    </row>
    <row r="10" spans="1:8" x14ac:dyDescent="0.25">
      <c r="B10" s="4"/>
    </row>
    <row r="11" spans="1:8" x14ac:dyDescent="0.25">
      <c r="B11" s="4"/>
    </row>
    <row r="12" spans="1:8" x14ac:dyDescent="0.25">
      <c r="B12" s="4"/>
    </row>
    <row r="13" spans="1:8" x14ac:dyDescent="0.25">
      <c r="B13" s="4"/>
    </row>
    <row r="15" spans="1:8" ht="15.75" x14ac:dyDescent="0.2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 x14ac:dyDescent="0.25">
      <c r="A16" s="7" t="s">
        <v>8</v>
      </c>
      <c r="B16" s="8">
        <v>8</v>
      </c>
      <c r="C16" s="8">
        <v>168</v>
      </c>
      <c r="D16" s="8">
        <v>16</v>
      </c>
      <c r="E16" s="8">
        <v>152</v>
      </c>
      <c r="F16" s="9">
        <f>D16/C16</f>
        <v>9.5238095238095233E-2</v>
      </c>
      <c r="G16" s="9">
        <f>E16/C16</f>
        <v>0.90476190476190477</v>
      </c>
      <c r="H16" s="1"/>
    </row>
    <row r="17" spans="1:8" ht="15.75" customHeight="1" x14ac:dyDescent="0.25">
      <c r="A17" s="7" t="s">
        <v>15</v>
      </c>
      <c r="B17" s="8">
        <v>6</v>
      </c>
      <c r="C17" s="8">
        <v>126</v>
      </c>
      <c r="D17" s="8">
        <v>22</v>
      </c>
      <c r="E17" s="8">
        <v>104</v>
      </c>
      <c r="F17" s="9">
        <f>D17/C17</f>
        <v>0.17460317460317459</v>
      </c>
      <c r="G17" s="9">
        <f t="shared" ref="G17:G23" si="0">E17/C17</f>
        <v>0.82539682539682535</v>
      </c>
      <c r="H17" s="1"/>
    </row>
    <row r="18" spans="1:8" ht="15.75" x14ac:dyDescent="0.25">
      <c r="A18" s="10" t="s">
        <v>9</v>
      </c>
      <c r="B18" s="8">
        <v>3</v>
      </c>
      <c r="C18" s="8">
        <v>63</v>
      </c>
      <c r="D18" s="8">
        <v>11</v>
      </c>
      <c r="E18" s="8">
        <v>52</v>
      </c>
      <c r="F18" s="9">
        <f t="shared" ref="F18:F23" si="1">D18/C18</f>
        <v>0.17460317460317459</v>
      </c>
      <c r="G18" s="9">
        <f t="shared" si="0"/>
        <v>0.82539682539682535</v>
      </c>
      <c r="H18" s="1"/>
    </row>
    <row r="19" spans="1:8" ht="15.75" x14ac:dyDescent="0.25">
      <c r="A19" s="10" t="s">
        <v>10</v>
      </c>
      <c r="B19" s="8">
        <v>3</v>
      </c>
      <c r="C19" s="8">
        <v>63</v>
      </c>
      <c r="D19" s="8">
        <v>11</v>
      </c>
      <c r="E19" s="8">
        <v>52</v>
      </c>
      <c r="F19" s="9">
        <f t="shared" si="1"/>
        <v>0.17460317460317459</v>
      </c>
      <c r="G19" s="9">
        <f t="shared" si="0"/>
        <v>0.82539682539682535</v>
      </c>
      <c r="H19" s="1"/>
    </row>
    <row r="20" spans="1:8" ht="15.75" x14ac:dyDescent="0.25">
      <c r="A20" s="10" t="s">
        <v>11</v>
      </c>
      <c r="B20" s="8">
        <v>6</v>
      </c>
      <c r="C20" s="8">
        <v>126</v>
      </c>
      <c r="D20" s="8">
        <v>15</v>
      </c>
      <c r="E20" s="8">
        <v>111</v>
      </c>
      <c r="F20" s="9">
        <f t="shared" si="1"/>
        <v>0.11904761904761904</v>
      </c>
      <c r="G20" s="9">
        <f t="shared" si="0"/>
        <v>0.88095238095238093</v>
      </c>
      <c r="H20" s="1"/>
    </row>
    <row r="21" spans="1:8" ht="15.75" x14ac:dyDescent="0.25">
      <c r="A21" s="10" t="s">
        <v>12</v>
      </c>
      <c r="B21" s="8">
        <v>6</v>
      </c>
      <c r="C21" s="8">
        <v>126</v>
      </c>
      <c r="D21" s="8">
        <v>11</v>
      </c>
      <c r="E21" s="8">
        <v>115</v>
      </c>
      <c r="F21" s="9">
        <f t="shared" si="1"/>
        <v>8.7301587301587297E-2</v>
      </c>
      <c r="G21" s="9">
        <f t="shared" si="0"/>
        <v>0.91269841269841268</v>
      </c>
      <c r="H21" s="1"/>
    </row>
    <row r="22" spans="1:8" ht="15.75" x14ac:dyDescent="0.25">
      <c r="A22" s="10" t="s">
        <v>13</v>
      </c>
      <c r="B22" s="8">
        <v>6</v>
      </c>
      <c r="C22" s="8">
        <v>126</v>
      </c>
      <c r="D22" s="8">
        <v>61</v>
      </c>
      <c r="E22" s="8">
        <v>65</v>
      </c>
      <c r="F22" s="9">
        <f t="shared" si="1"/>
        <v>0.48412698412698413</v>
      </c>
      <c r="G22" s="9">
        <f t="shared" si="0"/>
        <v>0.51587301587301593</v>
      </c>
      <c r="H22" s="1"/>
    </row>
    <row r="23" spans="1:8" ht="15.75" x14ac:dyDescent="0.25">
      <c r="A23" s="10" t="s">
        <v>14</v>
      </c>
      <c r="B23" s="8">
        <v>2</v>
      </c>
      <c r="C23" s="8">
        <v>42</v>
      </c>
      <c r="D23" s="8">
        <v>1</v>
      </c>
      <c r="E23" s="8">
        <v>41</v>
      </c>
      <c r="F23" s="9">
        <f t="shared" si="1"/>
        <v>2.3809523809523808E-2</v>
      </c>
      <c r="G23" s="9">
        <f t="shared" si="0"/>
        <v>0.97619047619047616</v>
      </c>
      <c r="H23" s="1"/>
    </row>
    <row r="24" spans="1:8" ht="15.75" x14ac:dyDescent="0.25">
      <c r="A24" s="11" t="s">
        <v>6</v>
      </c>
      <c r="B24" s="12">
        <f>SUM(B16:B23)</f>
        <v>40</v>
      </c>
      <c r="C24" s="12">
        <f>SUM(C16:C23)</f>
        <v>840</v>
      </c>
      <c r="D24" s="12">
        <f>SUM(D16:D23)</f>
        <v>148</v>
      </c>
      <c r="E24" s="12">
        <f>SUM(E16:E23)</f>
        <v>692</v>
      </c>
      <c r="F24" s="13">
        <f>D24/C24</f>
        <v>0.1761904761904762</v>
      </c>
      <c r="G24" s="13">
        <f>E24/C24</f>
        <v>0.82380952380952377</v>
      </c>
      <c r="H24" s="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H24"/>
  <sheetViews>
    <sheetView topLeftCell="A4" workbookViewId="0">
      <selection activeCell="A24" sqref="A24"/>
    </sheetView>
  </sheetViews>
  <sheetFormatPr defaultRowHeight="15" x14ac:dyDescent="0.2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 x14ac:dyDescent="0.25">
      <c r="D1" s="2"/>
    </row>
    <row r="2" spans="1:8" x14ac:dyDescent="0.25">
      <c r="D2" s="3"/>
      <c r="E2" s="2"/>
    </row>
    <row r="4" spans="1:8" x14ac:dyDescent="0.25">
      <c r="B4" s="4"/>
    </row>
    <row r="5" spans="1:8" x14ac:dyDescent="0.25">
      <c r="B5" s="4"/>
    </row>
    <row r="6" spans="1:8" x14ac:dyDescent="0.25">
      <c r="B6" s="4"/>
    </row>
    <row r="7" spans="1:8" x14ac:dyDescent="0.25">
      <c r="B7" s="4"/>
    </row>
    <row r="8" spans="1:8" x14ac:dyDescent="0.25">
      <c r="B8" s="4"/>
    </row>
    <row r="9" spans="1:8" x14ac:dyDescent="0.25">
      <c r="B9" s="4"/>
    </row>
    <row r="10" spans="1:8" x14ac:dyDescent="0.25">
      <c r="B10" s="4"/>
    </row>
    <row r="11" spans="1:8" x14ac:dyDescent="0.25">
      <c r="B11" s="4"/>
    </row>
    <row r="12" spans="1:8" x14ac:dyDescent="0.25">
      <c r="B12" s="4"/>
    </row>
    <row r="13" spans="1:8" x14ac:dyDescent="0.25">
      <c r="B13" s="4"/>
    </row>
    <row r="15" spans="1:8" ht="15.75" x14ac:dyDescent="0.2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 x14ac:dyDescent="0.25">
      <c r="A16" s="7" t="s">
        <v>8</v>
      </c>
      <c r="B16" s="8">
        <v>8</v>
      </c>
      <c r="C16" s="8">
        <v>160</v>
      </c>
      <c r="D16" s="8">
        <v>22</v>
      </c>
      <c r="E16" s="8">
        <v>138</v>
      </c>
      <c r="F16" s="9">
        <f>D16/C16</f>
        <v>0.13750000000000001</v>
      </c>
      <c r="G16" s="9">
        <f>E16/C16</f>
        <v>0.86250000000000004</v>
      </c>
      <c r="H16" s="1"/>
    </row>
    <row r="17" spans="1:8" ht="15.75" customHeight="1" x14ac:dyDescent="0.25">
      <c r="A17" s="7" t="s">
        <v>15</v>
      </c>
      <c r="B17" s="8">
        <v>6</v>
      </c>
      <c r="C17" s="8">
        <v>120</v>
      </c>
      <c r="D17" s="8">
        <v>15</v>
      </c>
      <c r="E17" s="8">
        <v>105</v>
      </c>
      <c r="F17" s="9">
        <f>D17/C17</f>
        <v>0.125</v>
      </c>
      <c r="G17" s="9">
        <f t="shared" ref="G17:G23" si="0">E17/C17</f>
        <v>0.875</v>
      </c>
      <c r="H17" s="1"/>
    </row>
    <row r="18" spans="1:8" ht="15.75" x14ac:dyDescent="0.25">
      <c r="A18" s="10" t="s">
        <v>9</v>
      </c>
      <c r="B18" s="8">
        <v>3</v>
      </c>
      <c r="C18" s="8">
        <v>60</v>
      </c>
      <c r="D18" s="8">
        <v>7</v>
      </c>
      <c r="E18" s="8">
        <v>53</v>
      </c>
      <c r="F18" s="9">
        <f t="shared" ref="F18:F23" si="1">D18/C18</f>
        <v>0.11666666666666667</v>
      </c>
      <c r="G18" s="9">
        <f t="shared" si="0"/>
        <v>0.8833333333333333</v>
      </c>
      <c r="H18" s="1"/>
    </row>
    <row r="19" spans="1:8" ht="15.75" x14ac:dyDescent="0.25">
      <c r="A19" s="10" t="s">
        <v>10</v>
      </c>
      <c r="B19" s="8">
        <v>3</v>
      </c>
      <c r="C19" s="8">
        <v>60</v>
      </c>
      <c r="D19" s="8">
        <v>23</v>
      </c>
      <c r="E19" s="8">
        <v>37</v>
      </c>
      <c r="F19" s="9">
        <f t="shared" si="1"/>
        <v>0.38333333333333336</v>
      </c>
      <c r="G19" s="9">
        <f t="shared" si="0"/>
        <v>0.6166666666666667</v>
      </c>
      <c r="H19" s="1"/>
    </row>
    <row r="20" spans="1:8" ht="15.75" x14ac:dyDescent="0.25">
      <c r="A20" s="10" t="s">
        <v>11</v>
      </c>
      <c r="B20" s="8">
        <v>6</v>
      </c>
      <c r="C20" s="8">
        <v>120</v>
      </c>
      <c r="D20" s="8">
        <v>17</v>
      </c>
      <c r="E20" s="8">
        <v>103</v>
      </c>
      <c r="F20" s="9">
        <f t="shared" si="1"/>
        <v>0.14166666666666666</v>
      </c>
      <c r="G20" s="9">
        <f t="shared" si="0"/>
        <v>0.85833333333333328</v>
      </c>
      <c r="H20" s="1"/>
    </row>
    <row r="21" spans="1:8" ht="15.75" x14ac:dyDescent="0.25">
      <c r="A21" s="10" t="s">
        <v>12</v>
      </c>
      <c r="B21" s="8">
        <v>6</v>
      </c>
      <c r="C21" s="8">
        <v>120</v>
      </c>
      <c r="D21" s="8">
        <v>22</v>
      </c>
      <c r="E21" s="8">
        <v>98</v>
      </c>
      <c r="F21" s="9">
        <f t="shared" si="1"/>
        <v>0.18333333333333332</v>
      </c>
      <c r="G21" s="9">
        <f t="shared" si="0"/>
        <v>0.81666666666666665</v>
      </c>
      <c r="H21" s="1"/>
    </row>
    <row r="22" spans="1:8" ht="15.75" x14ac:dyDescent="0.25">
      <c r="A22" s="10" t="s">
        <v>13</v>
      </c>
      <c r="B22" s="8">
        <v>6</v>
      </c>
      <c r="C22" s="8">
        <v>120</v>
      </c>
      <c r="D22" s="8">
        <v>81</v>
      </c>
      <c r="E22" s="8">
        <v>39</v>
      </c>
      <c r="F22" s="9">
        <f t="shared" si="1"/>
        <v>0.67500000000000004</v>
      </c>
      <c r="G22" s="9">
        <f t="shared" si="0"/>
        <v>0.32500000000000001</v>
      </c>
      <c r="H22" s="1"/>
    </row>
    <row r="23" spans="1:8" ht="15.75" x14ac:dyDescent="0.25">
      <c r="A23" s="10" t="s">
        <v>14</v>
      </c>
      <c r="B23" s="8">
        <v>2</v>
      </c>
      <c r="C23" s="8">
        <v>40</v>
      </c>
      <c r="D23" s="8">
        <v>1</v>
      </c>
      <c r="E23" s="8">
        <v>39</v>
      </c>
      <c r="F23" s="9">
        <f t="shared" si="1"/>
        <v>2.5000000000000001E-2</v>
      </c>
      <c r="G23" s="9">
        <f t="shared" si="0"/>
        <v>0.97499999999999998</v>
      </c>
      <c r="H23" s="1"/>
    </row>
    <row r="24" spans="1:8" ht="15.75" x14ac:dyDescent="0.25">
      <c r="A24" s="11" t="s">
        <v>6</v>
      </c>
      <c r="B24" s="12">
        <f>SUM(B16:B23)</f>
        <v>40</v>
      </c>
      <c r="C24" s="12">
        <f>SUM(C16:C23)</f>
        <v>800</v>
      </c>
      <c r="D24" s="12">
        <f>SUM(D16:D23)</f>
        <v>188</v>
      </c>
      <c r="E24" s="12">
        <f>SUM(E16:E23)</f>
        <v>612</v>
      </c>
      <c r="F24" s="13">
        <f>D24/C24</f>
        <v>0.23499999999999999</v>
      </c>
      <c r="G24" s="13">
        <f>E24/C24</f>
        <v>0.76500000000000001</v>
      </c>
      <c r="H24" s="1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H24"/>
  <sheetViews>
    <sheetView topLeftCell="A4" workbookViewId="0">
      <selection activeCell="A24" sqref="A24"/>
    </sheetView>
  </sheetViews>
  <sheetFormatPr defaultRowHeight="15" x14ac:dyDescent="0.2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 x14ac:dyDescent="0.25">
      <c r="D1" s="2"/>
    </row>
    <row r="2" spans="1:8" x14ac:dyDescent="0.25">
      <c r="D2" s="3"/>
      <c r="E2" s="2"/>
    </row>
    <row r="4" spans="1:8" x14ac:dyDescent="0.25">
      <c r="B4" s="4"/>
    </row>
    <row r="5" spans="1:8" x14ac:dyDescent="0.25">
      <c r="B5" s="4"/>
    </row>
    <row r="6" spans="1:8" x14ac:dyDescent="0.25">
      <c r="B6" s="4"/>
    </row>
    <row r="7" spans="1:8" x14ac:dyDescent="0.25">
      <c r="B7" s="4"/>
    </row>
    <row r="8" spans="1:8" x14ac:dyDescent="0.25">
      <c r="B8" s="4"/>
    </row>
    <row r="9" spans="1:8" x14ac:dyDescent="0.25">
      <c r="B9" s="4"/>
    </row>
    <row r="10" spans="1:8" x14ac:dyDescent="0.25">
      <c r="B10" s="4"/>
    </row>
    <row r="11" spans="1:8" x14ac:dyDescent="0.25">
      <c r="B11" s="4"/>
    </row>
    <row r="12" spans="1:8" x14ac:dyDescent="0.25">
      <c r="B12" s="4"/>
    </row>
    <row r="13" spans="1:8" x14ac:dyDescent="0.25">
      <c r="B13" s="4"/>
    </row>
    <row r="15" spans="1:8" ht="15.75" x14ac:dyDescent="0.2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 x14ac:dyDescent="0.25">
      <c r="A16" s="7" t="s">
        <v>8</v>
      </c>
      <c r="B16" s="8">
        <v>8</v>
      </c>
      <c r="C16" s="8">
        <v>168</v>
      </c>
      <c r="D16" s="8">
        <v>20</v>
      </c>
      <c r="E16" s="8">
        <v>148</v>
      </c>
      <c r="F16" s="9">
        <f>D16/C16</f>
        <v>0.11904761904761904</v>
      </c>
      <c r="G16" s="9">
        <f>E16/C16</f>
        <v>0.88095238095238093</v>
      </c>
      <c r="H16" s="1"/>
    </row>
    <row r="17" spans="1:8" ht="15.75" customHeight="1" x14ac:dyDescent="0.25">
      <c r="A17" s="7" t="s">
        <v>15</v>
      </c>
      <c r="B17" s="8">
        <v>6</v>
      </c>
      <c r="C17" s="8">
        <v>126</v>
      </c>
      <c r="D17" s="8">
        <v>19</v>
      </c>
      <c r="E17" s="8">
        <v>107</v>
      </c>
      <c r="F17" s="9">
        <f>D17/C17</f>
        <v>0.15079365079365079</v>
      </c>
      <c r="G17" s="9">
        <f t="shared" ref="G17:G23" si="0">E17/C17</f>
        <v>0.84920634920634919</v>
      </c>
      <c r="H17" s="1"/>
    </row>
    <row r="18" spans="1:8" ht="15.75" x14ac:dyDescent="0.25">
      <c r="A18" s="10" t="s">
        <v>9</v>
      </c>
      <c r="B18" s="8">
        <v>3</v>
      </c>
      <c r="C18" s="8">
        <v>63</v>
      </c>
      <c r="D18" s="8">
        <v>3</v>
      </c>
      <c r="E18" s="8">
        <v>57</v>
      </c>
      <c r="F18" s="9">
        <f t="shared" ref="F18:F23" si="1">D18/C18</f>
        <v>4.7619047619047616E-2</v>
      </c>
      <c r="G18" s="9">
        <f t="shared" si="0"/>
        <v>0.90476190476190477</v>
      </c>
      <c r="H18" s="1"/>
    </row>
    <row r="19" spans="1:8" ht="15.75" x14ac:dyDescent="0.25">
      <c r="A19" s="10" t="s">
        <v>10</v>
      </c>
      <c r="B19" s="8">
        <v>3</v>
      </c>
      <c r="C19" s="8">
        <v>63</v>
      </c>
      <c r="D19" s="8">
        <v>10</v>
      </c>
      <c r="E19" s="8">
        <v>53</v>
      </c>
      <c r="F19" s="9">
        <f t="shared" si="1"/>
        <v>0.15873015873015872</v>
      </c>
      <c r="G19" s="9">
        <f t="shared" si="0"/>
        <v>0.84126984126984128</v>
      </c>
      <c r="H19" s="1"/>
    </row>
    <row r="20" spans="1:8" ht="15.75" x14ac:dyDescent="0.25">
      <c r="A20" s="10" t="s">
        <v>11</v>
      </c>
      <c r="B20" s="8">
        <v>6</v>
      </c>
      <c r="C20" s="8">
        <v>126</v>
      </c>
      <c r="D20" s="8">
        <v>20</v>
      </c>
      <c r="E20" s="8">
        <v>106</v>
      </c>
      <c r="F20" s="9">
        <f t="shared" si="1"/>
        <v>0.15873015873015872</v>
      </c>
      <c r="G20" s="9">
        <f t="shared" si="0"/>
        <v>0.84126984126984128</v>
      </c>
      <c r="H20" s="1"/>
    </row>
    <row r="21" spans="1:8" ht="15.75" x14ac:dyDescent="0.25">
      <c r="A21" s="10" t="s">
        <v>12</v>
      </c>
      <c r="B21" s="8">
        <v>6</v>
      </c>
      <c r="C21" s="8">
        <v>126</v>
      </c>
      <c r="D21" s="8">
        <v>17</v>
      </c>
      <c r="E21" s="8">
        <v>109</v>
      </c>
      <c r="F21" s="9">
        <f t="shared" si="1"/>
        <v>0.13492063492063491</v>
      </c>
      <c r="G21" s="9">
        <f t="shared" si="0"/>
        <v>0.86507936507936511</v>
      </c>
      <c r="H21" s="1"/>
    </row>
    <row r="22" spans="1:8" ht="15.75" x14ac:dyDescent="0.25">
      <c r="A22" s="10" t="s">
        <v>13</v>
      </c>
      <c r="B22" s="8">
        <v>6</v>
      </c>
      <c r="C22" s="8">
        <v>126</v>
      </c>
      <c r="D22" s="8">
        <v>31</v>
      </c>
      <c r="E22" s="8">
        <v>95</v>
      </c>
      <c r="F22" s="9">
        <f t="shared" si="1"/>
        <v>0.24603174603174602</v>
      </c>
      <c r="G22" s="9">
        <f t="shared" si="0"/>
        <v>0.75396825396825395</v>
      </c>
      <c r="H22" s="1"/>
    </row>
    <row r="23" spans="1:8" ht="15.75" x14ac:dyDescent="0.25">
      <c r="A23" s="10" t="s">
        <v>14</v>
      </c>
      <c r="B23" s="8">
        <v>2</v>
      </c>
      <c r="C23" s="8">
        <v>42</v>
      </c>
      <c r="D23" s="8">
        <v>0</v>
      </c>
      <c r="E23" s="8">
        <v>42</v>
      </c>
      <c r="F23" s="9">
        <f t="shared" si="1"/>
        <v>0</v>
      </c>
      <c r="G23" s="9">
        <f t="shared" si="0"/>
        <v>1</v>
      </c>
      <c r="H23" s="1"/>
    </row>
    <row r="24" spans="1:8" ht="15.75" x14ac:dyDescent="0.25">
      <c r="A24" s="11" t="s">
        <v>6</v>
      </c>
      <c r="B24" s="12">
        <f>SUM(B16:B23)</f>
        <v>40</v>
      </c>
      <c r="C24" s="12">
        <f>SUM(C16:C23)</f>
        <v>840</v>
      </c>
      <c r="D24" s="12">
        <f>SUM(D16:D23)</f>
        <v>120</v>
      </c>
      <c r="E24" s="12">
        <f>SUM(E16:E23)</f>
        <v>717</v>
      </c>
      <c r="F24" s="13">
        <f>D24/C24</f>
        <v>0.14285714285714285</v>
      </c>
      <c r="G24" s="13">
        <f>E24/C24</f>
        <v>0.85357142857142854</v>
      </c>
      <c r="H24" s="1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H24"/>
  <sheetViews>
    <sheetView workbookViewId="0">
      <selection activeCell="A24" sqref="A24"/>
    </sheetView>
  </sheetViews>
  <sheetFormatPr defaultRowHeight="15" x14ac:dyDescent="0.25"/>
  <cols>
    <col min="1" max="1" width="47.140625" customWidth="1"/>
    <col min="2" max="2" width="24.140625" customWidth="1"/>
    <col min="3" max="3" width="27.85546875" customWidth="1"/>
    <col min="4" max="4" width="23.28515625" customWidth="1"/>
    <col min="5" max="5" width="17.42578125" customWidth="1"/>
    <col min="6" max="6" width="19" customWidth="1"/>
    <col min="7" max="7" width="23.140625" customWidth="1"/>
  </cols>
  <sheetData>
    <row r="1" spans="1:8" x14ac:dyDescent="0.25">
      <c r="D1" s="2"/>
    </row>
    <row r="2" spans="1:8" x14ac:dyDescent="0.25">
      <c r="D2" s="3"/>
      <c r="E2" s="2"/>
    </row>
    <row r="4" spans="1:8" x14ac:dyDescent="0.25">
      <c r="B4" s="4"/>
    </row>
    <row r="5" spans="1:8" x14ac:dyDescent="0.25">
      <c r="B5" s="4"/>
    </row>
    <row r="6" spans="1:8" x14ac:dyDescent="0.25">
      <c r="B6" s="4"/>
    </row>
    <row r="7" spans="1:8" x14ac:dyDescent="0.25">
      <c r="B7" s="4"/>
    </row>
    <row r="8" spans="1:8" x14ac:dyDescent="0.25">
      <c r="B8" s="4"/>
    </row>
    <row r="9" spans="1:8" x14ac:dyDescent="0.25">
      <c r="B9" s="4"/>
    </row>
    <row r="10" spans="1:8" x14ac:dyDescent="0.25">
      <c r="B10" s="4"/>
    </row>
    <row r="11" spans="1:8" x14ac:dyDescent="0.25">
      <c r="B11" s="4"/>
    </row>
    <row r="12" spans="1:8" x14ac:dyDescent="0.25">
      <c r="B12" s="4"/>
    </row>
    <row r="13" spans="1:8" x14ac:dyDescent="0.25">
      <c r="B13" s="4"/>
    </row>
    <row r="15" spans="1:8" ht="15.75" x14ac:dyDescent="0.25">
      <c r="A15" s="5" t="s">
        <v>7</v>
      </c>
      <c r="B15" s="6" t="s">
        <v>0</v>
      </c>
      <c r="C15" s="6" t="s">
        <v>1</v>
      </c>
      <c r="D15" s="14" t="s">
        <v>2</v>
      </c>
      <c r="E15" s="14" t="s">
        <v>3</v>
      </c>
      <c r="F15" s="14" t="s">
        <v>4</v>
      </c>
      <c r="G15" s="14" t="s">
        <v>5</v>
      </c>
    </row>
    <row r="16" spans="1:8" ht="15" customHeight="1" x14ac:dyDescent="0.25">
      <c r="A16" s="7" t="s">
        <v>8</v>
      </c>
      <c r="B16" s="8">
        <v>8</v>
      </c>
      <c r="C16" s="8">
        <v>160</v>
      </c>
      <c r="D16" s="8">
        <v>16</v>
      </c>
      <c r="E16" s="8">
        <v>144</v>
      </c>
      <c r="F16" s="9">
        <f>D16/C16</f>
        <v>0.1</v>
      </c>
      <c r="G16" s="9">
        <f>E16/C16</f>
        <v>0.9</v>
      </c>
      <c r="H16" s="1"/>
    </row>
    <row r="17" spans="1:8" ht="15.75" customHeight="1" x14ac:dyDescent="0.25">
      <c r="A17" s="7" t="s">
        <v>15</v>
      </c>
      <c r="B17" s="8">
        <v>6</v>
      </c>
      <c r="C17" s="8">
        <v>120</v>
      </c>
      <c r="D17" s="8">
        <v>22</v>
      </c>
      <c r="E17" s="8">
        <v>98</v>
      </c>
      <c r="F17" s="9">
        <f>D17/C17</f>
        <v>0.18333333333333332</v>
      </c>
      <c r="G17" s="9">
        <f t="shared" ref="G17:G23" si="0">E17/C17</f>
        <v>0.81666666666666665</v>
      </c>
      <c r="H17" s="1"/>
    </row>
    <row r="18" spans="1:8" ht="15.75" x14ac:dyDescent="0.25">
      <c r="A18" s="10" t="s">
        <v>9</v>
      </c>
      <c r="B18" s="8">
        <v>3</v>
      </c>
      <c r="C18" s="8">
        <v>60</v>
      </c>
      <c r="D18" s="8">
        <v>2</v>
      </c>
      <c r="E18" s="8">
        <v>58</v>
      </c>
      <c r="F18" s="9">
        <f t="shared" ref="F18:F23" si="1">D18/C18</f>
        <v>3.3333333333333333E-2</v>
      </c>
      <c r="G18" s="9">
        <f t="shared" si="0"/>
        <v>0.96666666666666667</v>
      </c>
      <c r="H18" s="1"/>
    </row>
    <row r="19" spans="1:8" ht="15.75" x14ac:dyDescent="0.25">
      <c r="A19" s="10" t="s">
        <v>10</v>
      </c>
      <c r="B19" s="8">
        <v>3</v>
      </c>
      <c r="C19" s="8">
        <v>60</v>
      </c>
      <c r="D19" s="8">
        <v>6</v>
      </c>
      <c r="E19" s="8">
        <v>54</v>
      </c>
      <c r="F19" s="9">
        <f t="shared" si="1"/>
        <v>0.1</v>
      </c>
      <c r="G19" s="9">
        <f t="shared" si="0"/>
        <v>0.9</v>
      </c>
      <c r="H19" s="1"/>
    </row>
    <row r="20" spans="1:8" ht="15.75" x14ac:dyDescent="0.25">
      <c r="A20" s="10" t="s">
        <v>11</v>
      </c>
      <c r="B20" s="8">
        <v>5</v>
      </c>
      <c r="C20" s="8">
        <v>100</v>
      </c>
      <c r="D20" s="8">
        <v>9</v>
      </c>
      <c r="E20" s="8">
        <v>91</v>
      </c>
      <c r="F20" s="9">
        <f t="shared" si="1"/>
        <v>0.09</v>
      </c>
      <c r="G20" s="9">
        <f t="shared" si="0"/>
        <v>0.91</v>
      </c>
      <c r="H20" s="1"/>
    </row>
    <row r="21" spans="1:8" ht="15.75" x14ac:dyDescent="0.25">
      <c r="A21" s="10" t="s">
        <v>12</v>
      </c>
      <c r="B21" s="8">
        <v>6</v>
      </c>
      <c r="C21" s="8">
        <v>120</v>
      </c>
      <c r="D21" s="8">
        <v>16</v>
      </c>
      <c r="E21" s="8">
        <v>104</v>
      </c>
      <c r="F21" s="9">
        <f t="shared" si="1"/>
        <v>0.13333333333333333</v>
      </c>
      <c r="G21" s="9">
        <f t="shared" si="0"/>
        <v>0.8666666666666667</v>
      </c>
      <c r="H21" s="1"/>
    </row>
    <row r="22" spans="1:8" ht="15.75" x14ac:dyDescent="0.25">
      <c r="A22" s="10" t="s">
        <v>13</v>
      </c>
      <c r="B22" s="8">
        <v>5</v>
      </c>
      <c r="C22" s="8">
        <v>100</v>
      </c>
      <c r="D22" s="8">
        <v>35</v>
      </c>
      <c r="E22" s="8">
        <v>65</v>
      </c>
      <c r="F22" s="9">
        <f t="shared" si="1"/>
        <v>0.35</v>
      </c>
      <c r="G22" s="9">
        <f t="shared" si="0"/>
        <v>0.65</v>
      </c>
      <c r="H22" s="1"/>
    </row>
    <row r="23" spans="1:8" ht="15.75" x14ac:dyDescent="0.25">
      <c r="A23" s="10" t="s">
        <v>14</v>
      </c>
      <c r="B23" s="8">
        <v>2</v>
      </c>
      <c r="C23" s="8">
        <v>40</v>
      </c>
      <c r="D23" s="8">
        <v>0</v>
      </c>
      <c r="E23" s="8">
        <v>40</v>
      </c>
      <c r="F23" s="9">
        <f t="shared" si="1"/>
        <v>0</v>
      </c>
      <c r="G23" s="9">
        <f t="shared" si="0"/>
        <v>1</v>
      </c>
      <c r="H23" s="1"/>
    </row>
    <row r="24" spans="1:8" ht="15.75" x14ac:dyDescent="0.25">
      <c r="A24" s="11" t="s">
        <v>6</v>
      </c>
      <c r="B24" s="12">
        <f>SUM(B16:B23)</f>
        <v>38</v>
      </c>
      <c r="C24" s="12">
        <f>SUM(C16:C23)</f>
        <v>760</v>
      </c>
      <c r="D24" s="12">
        <f>SUM(D16:D23)</f>
        <v>106</v>
      </c>
      <c r="E24" s="12">
        <f>SUM(E16:E23)</f>
        <v>654</v>
      </c>
      <c r="F24" s="13">
        <f>D24/C24</f>
        <v>0.13947368421052631</v>
      </c>
      <c r="G24" s="13">
        <f>E24/C24</f>
        <v>0.86052631578947369</v>
      </c>
      <c r="H24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15</vt:i4>
      </vt:variant>
    </vt:vector>
  </HeadingPairs>
  <TitlesOfParts>
    <vt:vector size="15" baseType="lpstr">
      <vt:lpstr>SETTEMBRE 2018</vt:lpstr>
      <vt:lpstr>OTTOBRE 2018</vt:lpstr>
      <vt:lpstr>NOVEMBRE 2018</vt:lpstr>
      <vt:lpstr>DICEMBRE 2018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Emanuela</dc:creator>
  <cp:lastModifiedBy>Segreteria 1</cp:lastModifiedBy>
  <cp:lastPrinted>2019-01-22T08:58:40Z</cp:lastPrinted>
  <dcterms:created xsi:type="dcterms:W3CDTF">2015-03-11T10:55:53Z</dcterms:created>
  <dcterms:modified xsi:type="dcterms:W3CDTF">2019-01-22T10:28:17Z</dcterms:modified>
</cp:coreProperties>
</file>